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 defaultThemeVersion="124226"/>
  <bookViews>
    <workbookView xWindow="0" yWindow="180" windowWidth="7500" windowHeight="4125"/>
  </bookViews>
  <sheets>
    <sheet name="Лист7" sheetId="16" r:id="rId1"/>
    <sheet name="Лист1" sheetId="17" r:id="rId2"/>
    <sheet name="Лист3" sheetId="19" r:id="rId3"/>
  </sheets>
  <definedNames>
    <definedName name="_xlnm._FilterDatabase" localSheetId="0" hidden="1">Лист7!$A$18:$D$471</definedName>
    <definedName name="_xlnm.Print_Area" localSheetId="0">Лист7!$A$1:$D$471</definedName>
  </definedNames>
  <calcPr calcId="145621"/>
</workbook>
</file>

<file path=xl/calcChain.xml><?xml version="1.0" encoding="utf-8"?>
<calcChain xmlns="http://schemas.openxmlformats.org/spreadsheetml/2006/main">
  <c r="A334" i="16" l="1"/>
  <c r="A336" i="16"/>
  <c r="A338" i="16"/>
  <c r="A340" i="16"/>
  <c r="A342" i="16"/>
  <c r="A344" i="16"/>
  <c r="A346" i="16"/>
  <c r="A348" i="16"/>
  <c r="A350" i="16"/>
  <c r="A352" i="16"/>
  <c r="A354" i="16"/>
  <c r="A356" i="16"/>
  <c r="A358" i="16"/>
  <c r="A360" i="16"/>
  <c r="A362" i="16"/>
  <c r="A364" i="16"/>
  <c r="A366" i="16"/>
  <c r="A368" i="16"/>
  <c r="A370" i="16"/>
  <c r="A372" i="16"/>
  <c r="A374" i="16"/>
  <c r="A376" i="16"/>
  <c r="A19" i="16" l="1"/>
  <c r="A20" i="16" s="1"/>
  <c r="D19" i="16"/>
  <c r="A21" i="16" l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D69" i="16"/>
  <c r="D67" i="16"/>
  <c r="D66" i="16"/>
  <c r="D65" i="16"/>
  <c r="D64" i="16"/>
  <c r="D47" i="16"/>
  <c r="D29" i="16"/>
  <c r="D48" i="16"/>
  <c r="A39" i="16" l="1"/>
  <c r="A40" i="16" s="1"/>
  <c r="A41" i="16" s="1"/>
  <c r="A42" i="16" s="1"/>
  <c r="A43" i="16" s="1"/>
  <c r="A44" i="16" s="1"/>
  <c r="A45" i="16" s="1"/>
  <c r="A46" i="16" s="1"/>
  <c r="A47" i="16" s="1"/>
  <c r="A48" i="16" s="1"/>
  <c r="A49" i="16" s="1"/>
  <c r="A50" i="16" s="1"/>
  <c r="A51" i="16" s="1"/>
  <c r="A52" i="16" s="1"/>
  <c r="A53" i="16" s="1"/>
  <c r="A54" i="16" s="1"/>
  <c r="A55" i="16" s="1"/>
  <c r="A56" i="16" s="1"/>
  <c r="A57" i="16" l="1"/>
  <c r="A58" i="16" s="1"/>
  <c r="A59" i="16" s="1"/>
  <c r="A60" i="16" s="1"/>
  <c r="A61" i="16" s="1"/>
  <c r="A63" i="16" s="1"/>
  <c r="A64" i="16" s="1"/>
  <c r="A65" i="16" s="1"/>
  <c r="A66" i="16" s="1"/>
  <c r="A67" i="16" s="1"/>
  <c r="A68" i="16" s="1"/>
  <c r="A69" i="16" s="1"/>
  <c r="A70" i="16" s="1"/>
  <c r="A71" i="16" s="1"/>
  <c r="A72" i="16" s="1"/>
  <c r="A73" i="16" s="1"/>
  <c r="A74" i="16" s="1"/>
  <c r="A75" i="16" s="1"/>
  <c r="A76" i="16" s="1"/>
  <c r="A77" i="16" s="1"/>
  <c r="A78" i="16" s="1"/>
  <c r="A79" i="16" s="1"/>
  <c r="A80" i="16" s="1"/>
  <c r="A81" i="16" s="1"/>
  <c r="A82" i="16" s="1"/>
  <c r="A83" i="16" s="1"/>
  <c r="A84" i="16" s="1"/>
  <c r="A85" i="16" s="1"/>
  <c r="A86" i="16" s="1"/>
  <c r="A87" i="16" s="1"/>
  <c r="A88" i="16" s="1"/>
  <c r="A89" i="16" s="1"/>
  <c r="A90" i="16" s="1"/>
  <c r="A91" i="16" s="1"/>
  <c r="A92" i="16" s="1"/>
  <c r="A93" i="16" s="1"/>
  <c r="A94" i="16" s="1"/>
  <c r="A95" i="16" s="1"/>
  <c r="A96" i="16" s="1"/>
  <c r="A97" i="16" s="1"/>
  <c r="A98" i="16" s="1"/>
  <c r="A99" i="16" s="1"/>
  <c r="A100" i="16" s="1"/>
  <c r="A101" i="16" s="1"/>
  <c r="A102" i="16" s="1"/>
  <c r="A103" i="16" s="1"/>
  <c r="A104" i="16" s="1"/>
  <c r="A105" i="16" s="1"/>
  <c r="A106" i="16" s="1"/>
  <c r="A107" i="16" s="1"/>
  <c r="A108" i="16" s="1"/>
  <c r="A109" i="16" s="1"/>
  <c r="A110" i="16" s="1"/>
  <c r="A111" i="16" s="1"/>
  <c r="A112" i="16" s="1"/>
  <c r="A113" i="16" s="1"/>
  <c r="A114" i="16" s="1"/>
  <c r="A115" i="16" s="1"/>
  <c r="A116" i="16" s="1"/>
  <c r="A117" i="16" s="1"/>
  <c r="A118" i="16" s="1"/>
  <c r="A119" i="16" s="1"/>
  <c r="A120" i="16" s="1"/>
  <c r="A121" i="16" s="1"/>
  <c r="A122" i="16" s="1"/>
  <c r="A123" i="16" s="1"/>
  <c r="A124" i="16" s="1"/>
  <c r="A125" i="16" s="1"/>
  <c r="A126" i="16" s="1"/>
  <c r="A127" i="16" s="1"/>
  <c r="A128" i="16" s="1"/>
  <c r="A129" i="16" s="1"/>
  <c r="A130" i="16" s="1"/>
  <c r="A131" i="16" s="1"/>
  <c r="A132" i="16" s="1"/>
  <c r="A133" i="16" s="1"/>
  <c r="A134" i="16" s="1"/>
  <c r="A135" i="16" s="1"/>
  <c r="A136" i="16" s="1"/>
  <c r="A137" i="16" s="1"/>
  <c r="A138" i="16" s="1"/>
  <c r="A139" i="16" s="1"/>
  <c r="A140" i="16" s="1"/>
  <c r="A141" i="16" s="1"/>
  <c r="A142" i="16" s="1"/>
  <c r="A143" i="16" s="1"/>
  <c r="A144" i="16" s="1"/>
  <c r="A145" i="16" s="1"/>
  <c r="A146" i="16" s="1"/>
  <c r="A147" i="16" s="1"/>
  <c r="A148" i="16" s="1"/>
  <c r="A149" i="16" s="1"/>
  <c r="A150" i="16" s="1"/>
  <c r="A151" i="16" s="1"/>
  <c r="A152" i="16" s="1"/>
  <c r="A153" i="16" s="1"/>
  <c r="A154" i="16" s="1"/>
  <c r="A155" i="16" s="1"/>
  <c r="A156" i="16" s="1"/>
  <c r="A157" i="16" s="1"/>
  <c r="A158" i="16" s="1"/>
  <c r="A159" i="16" s="1"/>
  <c r="A160" i="16" s="1"/>
  <c r="A161" i="16" s="1"/>
  <c r="A162" i="16" s="1"/>
  <c r="A163" i="16" s="1"/>
  <c r="A164" i="16" s="1"/>
  <c r="A165" i="16" s="1"/>
  <c r="A166" i="16" s="1"/>
  <c r="A167" i="16" s="1"/>
  <c r="A168" i="16" s="1"/>
  <c r="A169" i="16" s="1"/>
  <c r="A170" i="16" s="1"/>
  <c r="A171" i="16" s="1"/>
  <c r="A172" i="16" s="1"/>
  <c r="A173" i="16" s="1"/>
  <c r="A174" i="16" s="1"/>
  <c r="A175" i="16" s="1"/>
  <c r="A176" i="16" s="1"/>
  <c r="A177" i="16" s="1"/>
  <c r="A178" i="16" s="1"/>
  <c r="A179" i="16" s="1"/>
  <c r="A180" i="16" s="1"/>
  <c r="A181" i="16" s="1"/>
  <c r="A182" i="16" s="1"/>
  <c r="A183" i="16" s="1"/>
  <c r="A184" i="16" s="1"/>
  <c r="A185" i="16" s="1"/>
  <c r="A186" i="16" s="1"/>
  <c r="A187" i="16" s="1"/>
  <c r="A188" i="16" s="1"/>
  <c r="A189" i="16" s="1"/>
  <c r="A190" i="16" s="1"/>
  <c r="A191" i="16" s="1"/>
  <c r="A192" i="16" s="1"/>
  <c r="A193" i="16" s="1"/>
  <c r="A194" i="16" s="1"/>
  <c r="A195" i="16" s="1"/>
  <c r="A196" i="16" s="1"/>
  <c r="A197" i="16" s="1"/>
  <c r="A198" i="16" s="1"/>
  <c r="A199" i="16" s="1"/>
  <c r="A200" i="16" s="1"/>
  <c r="A201" i="16" s="1"/>
  <c r="A202" i="16" s="1"/>
  <c r="A203" i="16" s="1"/>
  <c r="A204" i="16" s="1"/>
  <c r="A205" i="16" s="1"/>
  <c r="A206" i="16" s="1"/>
  <c r="A207" i="16" s="1"/>
  <c r="A208" i="16" s="1"/>
  <c r="A209" i="16" s="1"/>
  <c r="A210" i="16" s="1"/>
  <c r="A211" i="16" s="1"/>
  <c r="A212" i="16" s="1"/>
  <c r="A213" i="16" s="1"/>
  <c r="A214" i="16" s="1"/>
  <c r="A215" i="16" s="1"/>
  <c r="A216" i="16" s="1"/>
  <c r="A217" i="16" s="1"/>
  <c r="A218" i="16" s="1"/>
  <c r="A219" i="16" s="1"/>
  <c r="A220" i="16" s="1"/>
  <c r="A221" i="16" s="1"/>
  <c r="A222" i="16" s="1"/>
  <c r="A223" i="16" s="1"/>
  <c r="A224" i="16" s="1"/>
  <c r="A225" i="16" s="1"/>
  <c r="A226" i="16" s="1"/>
  <c r="A227" i="16" s="1"/>
  <c r="A228" i="16" s="1"/>
  <c r="A229" i="16" s="1"/>
  <c r="A230" i="16" s="1"/>
  <c r="A231" i="16" s="1"/>
  <c r="A232" i="16" s="1"/>
  <c r="A233" i="16" s="1"/>
  <c r="A234" i="16" s="1"/>
  <c r="A235" i="16" s="1"/>
  <c r="A236" i="16" s="1"/>
  <c r="A237" i="16" s="1"/>
  <c r="A238" i="16" s="1"/>
  <c r="A239" i="16" s="1"/>
  <c r="A240" i="16" s="1"/>
  <c r="A241" i="16" s="1"/>
  <c r="A242" i="16" s="1"/>
  <c r="A243" i="16" s="1"/>
  <c r="A244" i="16" s="1"/>
  <c r="A245" i="16" s="1"/>
  <c r="A246" i="16" s="1"/>
  <c r="A247" i="16" s="1"/>
  <c r="A248" i="16" s="1"/>
  <c r="A249" i="16" s="1"/>
  <c r="A250" i="16" s="1"/>
  <c r="A251" i="16" s="1"/>
  <c r="A252" i="16" s="1"/>
  <c r="A253" i="16" s="1"/>
  <c r="A254" i="16" s="1"/>
  <c r="A255" i="16" s="1"/>
  <c r="A256" i="16" s="1"/>
  <c r="A257" i="16" s="1"/>
  <c r="A258" i="16" s="1"/>
  <c r="A259" i="16" s="1"/>
  <c r="A260" i="16" s="1"/>
  <c r="A261" i="16" s="1"/>
  <c r="A262" i="16" s="1"/>
  <c r="A263" i="16" s="1"/>
  <c r="A264" i="16" s="1"/>
  <c r="A265" i="16" s="1"/>
  <c r="A266" i="16" s="1"/>
  <c r="A267" i="16" s="1"/>
  <c r="A268" i="16" s="1"/>
  <c r="A269" i="16" s="1"/>
  <c r="A270" i="16" s="1"/>
  <c r="A271" i="16" s="1"/>
  <c r="A272" i="16" s="1"/>
  <c r="A273" i="16" s="1"/>
  <c r="A274" i="16" s="1"/>
  <c r="A275" i="16" s="1"/>
  <c r="A276" i="16" s="1"/>
  <c r="A277" i="16" s="1"/>
  <c r="A278" i="16" s="1"/>
  <c r="A279" i="16" s="1"/>
  <c r="A280" i="16" s="1"/>
  <c r="A281" i="16" s="1"/>
  <c r="A282" i="16" s="1"/>
  <c r="A283" i="16" s="1"/>
  <c r="A284" i="16" s="1"/>
  <c r="A285" i="16" s="1"/>
  <c r="A286" i="16" s="1"/>
  <c r="A287" i="16" s="1"/>
  <c r="A288" i="16" s="1"/>
  <c r="A289" i="16" s="1"/>
  <c r="A290" i="16" s="1"/>
  <c r="A291" i="16" s="1"/>
  <c r="A292" i="16" s="1"/>
  <c r="A293" i="16" s="1"/>
  <c r="A294" i="16" s="1"/>
  <c r="A295" i="16" s="1"/>
  <c r="A296" i="16" s="1"/>
  <c r="A297" i="16" s="1"/>
  <c r="A298" i="16" s="1"/>
  <c r="A299" i="16" s="1"/>
  <c r="A300" i="16" s="1"/>
  <c r="A301" i="16" s="1"/>
  <c r="A302" i="16" s="1"/>
  <c r="A303" i="16" s="1"/>
  <c r="A304" i="16" s="1"/>
  <c r="A305" i="16" s="1"/>
  <c r="A306" i="16" s="1"/>
  <c r="A307" i="16" s="1"/>
  <c r="A309" i="16" s="1"/>
  <c r="A310" i="16" s="1"/>
  <c r="A311" i="16" s="1"/>
  <c r="A312" i="16" s="1"/>
  <c r="A313" i="16" s="1"/>
  <c r="A314" i="16" s="1"/>
  <c r="A315" i="16" s="1"/>
  <c r="A316" i="16" s="1"/>
  <c r="A317" i="16" s="1"/>
  <c r="A318" i="16" s="1"/>
  <c r="A320" i="16" s="1"/>
  <c r="A321" i="16" s="1"/>
  <c r="A322" i="16" s="1"/>
  <c r="A323" i="16" s="1"/>
  <c r="A324" i="16" s="1"/>
  <c r="A325" i="16" s="1"/>
  <c r="A326" i="16" s="1"/>
  <c r="A327" i="16" s="1"/>
  <c r="A328" i="16" s="1"/>
  <c r="A329" i="16" s="1"/>
  <c r="A330" i="16" s="1"/>
  <c r="A331" i="16" s="1"/>
  <c r="A333" i="16" s="1"/>
  <c r="A335" i="16" s="1"/>
  <c r="A337" i="16" s="1"/>
  <c r="A339" i="16" s="1"/>
  <c r="A341" i="16" s="1"/>
  <c r="A343" i="16" s="1"/>
  <c r="A345" i="16" s="1"/>
  <c r="A347" i="16" s="1"/>
  <c r="A349" i="16" s="1"/>
  <c r="A351" i="16" s="1"/>
  <c r="A353" i="16" s="1"/>
  <c r="A355" i="16" s="1"/>
  <c r="A357" i="16" s="1"/>
  <c r="A359" i="16" s="1"/>
  <c r="A361" i="16" s="1"/>
  <c r="A363" i="16" s="1"/>
  <c r="A365" i="16" s="1"/>
  <c r="A367" i="16" s="1"/>
  <c r="A369" i="16" s="1"/>
  <c r="A371" i="16" s="1"/>
  <c r="A373" i="16" s="1"/>
  <c r="A375" i="16" s="1"/>
  <c r="A377" i="16" s="1"/>
  <c r="A379" i="16" s="1"/>
  <c r="A380" i="16" s="1"/>
  <c r="A381" i="16" s="1"/>
  <c r="A382" i="16" s="1"/>
  <c r="A383" i="16" s="1"/>
  <c r="A384" i="16" s="1"/>
  <c r="A385" i="16" s="1"/>
  <c r="A386" i="16" s="1"/>
  <c r="A387" i="16" s="1"/>
  <c r="A388" i="16" s="1"/>
  <c r="A389" i="16" s="1"/>
  <c r="A390" i="16" s="1"/>
  <c r="A391" i="16" s="1"/>
  <c r="A392" i="16" s="1"/>
  <c r="A393" i="16" s="1"/>
  <c r="A394" i="16" s="1"/>
  <c r="A395" i="16" s="1"/>
  <c r="A396" i="16" s="1"/>
  <c r="A397" i="16" s="1"/>
  <c r="A398" i="16" s="1"/>
  <c r="A399" i="16" s="1"/>
  <c r="A400" i="16" s="1"/>
  <c r="A401" i="16" s="1"/>
  <c r="A402" i="16" s="1"/>
  <c r="A403" i="16" s="1"/>
  <c r="A404" i="16" s="1"/>
  <c r="A405" i="16" s="1"/>
  <c r="A406" i="16" s="1"/>
  <c r="A407" i="16" s="1"/>
  <c r="A408" i="16" s="1"/>
  <c r="A409" i="16" s="1"/>
  <c r="A410" i="16" s="1"/>
  <c r="A411" i="16" s="1"/>
  <c r="A412" i="16" s="1"/>
  <c r="A413" i="16" s="1"/>
  <c r="A414" i="16" s="1"/>
  <c r="A415" i="16" s="1"/>
  <c r="A416" i="16" s="1"/>
  <c r="A417" i="16" s="1"/>
  <c r="A418" i="16" s="1"/>
  <c r="A419" i="16" s="1"/>
  <c r="A420" i="16" s="1"/>
  <c r="A421" i="16" s="1"/>
  <c r="A422" i="16" s="1"/>
  <c r="A423" i="16" s="1"/>
  <c r="A424" i="16" s="1"/>
  <c r="A425" i="16" s="1"/>
  <c r="A426" i="16" s="1"/>
  <c r="A427" i="16" s="1"/>
  <c r="A428" i="16" s="1"/>
  <c r="A429" i="16" s="1"/>
  <c r="A430" i="16" s="1"/>
  <c r="A431" i="16" s="1"/>
  <c r="A432" i="16" s="1"/>
  <c r="A433" i="16" s="1"/>
  <c r="A434" i="16" s="1"/>
  <c r="A435" i="16" s="1"/>
  <c r="A436" i="16" s="1"/>
  <c r="A437" i="16" s="1"/>
  <c r="A438" i="16" s="1"/>
  <c r="A439" i="16" s="1"/>
  <c r="A440" i="16" s="1"/>
  <c r="A441" i="16" s="1"/>
  <c r="A442" i="16" s="1"/>
  <c r="A443" i="16" s="1"/>
  <c r="A444" i="16" s="1"/>
  <c r="A445" i="16" s="1"/>
  <c r="A446" i="16" s="1"/>
  <c r="A447" i="16" s="1"/>
  <c r="A448" i="16" s="1"/>
  <c r="A449" i="16" s="1"/>
  <c r="A450" i="16" s="1"/>
  <c r="A451" i="16" s="1"/>
  <c r="A452" i="16" s="1"/>
  <c r="A453" i="16" s="1"/>
  <c r="A454" i="16" s="1"/>
  <c r="A455" i="16" s="1"/>
  <c r="A456" i="16" s="1"/>
  <c r="A457" i="16" s="1"/>
  <c r="A458" i="16" s="1"/>
  <c r="A459" i="16" s="1"/>
  <c r="A460" i="16" s="1"/>
  <c r="A461" i="16" s="1"/>
  <c r="A462" i="16" s="1"/>
  <c r="A463" i="16" s="1"/>
  <c r="A464" i="16" s="1"/>
  <c r="A465" i="16" s="1"/>
  <c r="A466" i="16" s="1"/>
  <c r="A467" i="16" s="1"/>
  <c r="A468" i="16" s="1"/>
  <c r="A469" i="16" s="1"/>
  <c r="A470" i="16" s="1"/>
  <c r="A471" i="16" s="1"/>
</calcChain>
</file>

<file path=xl/sharedStrings.xml><?xml version="1.0" encoding="utf-8"?>
<sst xmlns="http://schemas.openxmlformats.org/spreadsheetml/2006/main" count="917" uniqueCount="494">
  <si>
    <t>№ п/п</t>
  </si>
  <si>
    <t>Наименование работ и затрат</t>
  </si>
  <si>
    <t xml:space="preserve">УТВЕРЖДАЮ </t>
  </si>
  <si>
    <t>м</t>
  </si>
  <si>
    <t>1 шт.</t>
  </si>
  <si>
    <t>1 компл.</t>
  </si>
  <si>
    <t>1 м2</t>
  </si>
  <si>
    <t xml:space="preserve">1 м3 </t>
  </si>
  <si>
    <t>1 м3</t>
  </si>
  <si>
    <t>1 м</t>
  </si>
  <si>
    <t>Объем</t>
  </si>
  <si>
    <t>Общестроительные работы</t>
  </si>
  <si>
    <t>Работы по монтажу</t>
  </si>
  <si>
    <t>Общестроительные работы ВЛ</t>
  </si>
  <si>
    <t>ГНБ</t>
  </si>
  <si>
    <t>м2</t>
  </si>
  <si>
    <t xml:space="preserve"> 1 м2</t>
  </si>
  <si>
    <t xml:space="preserve">1 м2 изолируемой поверхности </t>
  </si>
  <si>
    <t>1 м2 изолируемой поверхности</t>
  </si>
  <si>
    <t>1 м2 оштукатуриваемой поверхности</t>
  </si>
  <si>
    <t>1  м2              покрытия</t>
  </si>
  <si>
    <t>1 м3 материала основания</t>
  </si>
  <si>
    <t>1 м2 дорожек и тротуаров</t>
  </si>
  <si>
    <t>1  м2                 покрытия</t>
  </si>
  <si>
    <t>1 комплект</t>
  </si>
  <si>
    <t>1  ШТ.</t>
  </si>
  <si>
    <t>1 кг</t>
  </si>
  <si>
    <t>1 жила</t>
  </si>
  <si>
    <t>КАБЕЛИ ОДНОЖИЛЬНЫЕ С ИЗОЛЯЦИЕЙ ИЗ СШИТОГО ПОЛИЭТИЛЕНА НАПРЯЖЕНИЕМ ДО 35 КВ С УКЛАДКОЙ В ТРЕУГОЛЬНИК В ГОТОВЫХ ТРАНШЕЯХ</t>
  </si>
  <si>
    <t>КАБЕЛИ ОДНОЖИЛЬНЫЕ С ИЗОЛЯЦИЕЙ ИЗ СШИТОГО ПОЛИЭТИЛЕНА НАПРЯЖЕНИЕМ ДО 35 КВ С УКЛАДКОЙ В ТРЕУГОЛЬНИК ПО УСТАНОВЛЕННЫМ КОНСТРУКЦИЯМ</t>
  </si>
  <si>
    <t>КАБЕЛИ ДО 35 КВ В ГОТОВЫХ ТРАНШЕЯХ БЕЗ ПОКРЫТИЙ, КАБЕЛЬ МАССОЙ: ДО 1 КГ</t>
  </si>
  <si>
    <t>КОРОБА ДЛЯ ПРОКЛАДКИ КАБЕЛЕЙ ВНУТРИ И СНАРУЖИ ЗДАНИЙ, КОРОБ СО СТОЙКАМИ И ПОЛКАМИ ДЛЯ ПРОКЛАДКИ КАБЕЛЕЙ ДО 35 КВ</t>
  </si>
  <si>
    <t>ГЕРМЕТИЗАЦИЯ ПРОХОДОВ ПРИ ВВОДЕ КАБЕЛЕЙ ВО ВЗРЫВООПАСНЫЕ ПОМЕЩЕНИЯ УПЛОТНИТЕЛЬНОЙ МАССОЙ</t>
  </si>
  <si>
    <t>ГЕРМЕТИЗАЦИЯ ПРОХОДОВ ПРИ ВВОДЕ КАБЕЛЕЙ, ЗАДЕЛКА ПРОХОДОВ ПРИ ПРОКЛАДКЕ КАБЕЛЕЙ ПО СТЕНАМ И ПОТОЛКАМ</t>
  </si>
  <si>
    <t>КАБЕЛИ ДО 35 КВ В ГОТОВЫХ ТРАНШЕЯХ БЕЗ ПОКРЫТИЙ, КАБЕЛЬ МАССОЙ: ДО 2 КГ</t>
  </si>
  <si>
    <t>КАБЕЛИ ДО 35 КВ В ГОТОВЫХ ТРАНШЕЯХ БЕЗ ПОКРЫТИЙ, КАБЕЛЬ МАССОЙ: ДО 3 КГ</t>
  </si>
  <si>
    <t>КАБЕЛИ ДО 35 КВ В ГОТОВЫХ ТРАНШЕЯХ БЕЗ ПОКРЫТИЙ, КАБЕЛЬ МАССОЙ: ДО 6 КГ</t>
  </si>
  <si>
    <t>КАБЕЛИ ДО 35 КВ В ГОТОВЫХ ТРАНШЕЯХ БЕЗ ПОКРЫТИЙ, КАБЕЛЬ МАССОЙ: ДО 9 КГ</t>
  </si>
  <si>
    <t>КАБЕЛИ ДО 35 КВ В ГОТОВЫХ ТРАНШЕЯХ БЕЗ ПОКРЫТИЙ, КАБЕЛЬ МАССОЙ: ДО 13 КГ</t>
  </si>
  <si>
    <t>УСТРОЙСТВО ПОСТЕЛИ: ПРИ ОДНОМ КАБЕЛЕ В ТРАНШЕЕ</t>
  </si>
  <si>
    <t>ПОКРЫТИЕ КАБЕЛЕЙ, ПРОЛОЖЕННЫХ В ТРАНШЕЕ, КИРПИЧОМ: ОДНОГО КАБЕЛЯ</t>
  </si>
  <si>
    <t>ПОКРЫТИЕ КАБЕЛЕЙ, ПРОЛОЖЕННЫХ В ТРАНШЕЕ, ПЛИТАМИ ИЗ ПОЛИМЕРНАПОЛНЕННЫХ МАТЕРИАЛОВ В ОДИН РЯД РАЗМЕРОМ 48Х24 СМ, РАСПОЛОЖЕННЫМИ ВДОЛЬ КАБЕЛЬНОЙ ЛИНИИ</t>
  </si>
  <si>
    <t>ПОКРЫТИЕ КАБЕЛЕЙ, ПРОЛОЖЕННЫХ В ТРАНШЕЕ, ПЛИТАМИ ИЗ ПОЛИМЕРНАПОЛНЕННЫХ МАТЕРИАЛОВ В ОДИН РЯД РАЗМЕРОМ 48Х36 СМ, РАСПОЛОЖЕННЫМИ ВДОЛЬ КАБЕЛЬНОЙ ЛИНИИ</t>
  </si>
  <si>
    <t>ПОКРЫТИЕ КАБЕЛЕЙ, ПРОЛОЖЕННЫХ В ТРАНШЕЕ, ПЛИТАМИ ИЗ ПОЛИМЕРНАПОЛНЕННЫХ МАТЕРИАЛОВ В ОДИН РЯД РАЗМЕРОМ 48Х48 СМ</t>
  </si>
  <si>
    <t>ПОКРЫТИЕ КАБЕЛЕЙ, ПРОЛОЖЕННЫХ В ТРАНШЕЕ, ПЛИТАМИ ИЗ ПОЛИМЕРНАПОЛНЕННЫХ МАТЕРИАЛОВ В ОДИН РЯД РАЗМЕРОМ 48Х36 СМ, РАСПОЛОЖЕННЫМИ ПОПЕРЕК КАБЕЛЬНОЙ ЛИНИИ</t>
  </si>
  <si>
    <t>ПРИСОЕДИНЕНИЕ К ЗАЖИМАМ ЖИЛ ПРОВОДОВ ИЛИ КАБЕЛЕЙ, ПРОВОД ИЛИ КАБЕЛЬ, СЕЧЕНИЕ: ДО 2,5 ММ2</t>
  </si>
  <si>
    <t>ПРИСОЕДИНЕНИЕ К ЗАЖИМАМ ЖИЛ ПРОВОДОВ ИЛИ КАБЕЛЕЙ, ПРОВОД ИЛИ КАБЕЛЬ, СЕЧЕНИЕ: ДО 6 ММ2</t>
  </si>
  <si>
    <t>ПРИСОЕДИНЕНИЕ К ЗАЖИМАМ ЖИЛ ПРОВОДОВ ИЛИ КАБЕЛЕЙ, ПРОВОД ИЛИ КАБЕЛЬ, СЕЧЕНИЕ: ДО 16 ММ2</t>
  </si>
  <si>
    <t>ПРИСОЕДИНЕНИЕ К ЗАЖИМАМ ЖИЛ ПРОВОДОВ ИЛИ КАБЕЛЕЙ, ПРОВОД ИЛИ КАБЕЛЬ, СЕЧЕНИЕ: ДО 35 ММ2</t>
  </si>
  <si>
    <t>ПРИСОЕДИНЕНИЕ К ЗАЖИМАМ ЖИЛ ПРОВОДОВ ИЛИ КАБЕЛЕЙ, ПРОВОД ИЛИ КАБЕЛЬ, СЕЧЕНИЕ: ДО 70 ММ2</t>
  </si>
  <si>
    <t>ПРИСОЕДИНЕНИЕ К ЗАЖИМАМ ЖИЛ ПРОВОДОВ ИЛИ КАБЕЛЕЙ, ПРОВОД ИЛИ КАБЕЛЬ, СЕЧЕНИЕ:ДО 150 ММ2</t>
  </si>
  <si>
    <t>ПРИСОЕДИНЕНИЕ К ЗАЖИМАМ ЖИЛ ПРОВОДОВ ИЛИ КАБЕЛЕЙ, ПРОВОД ИЛИ КАБЕЛЬ, СЕЧЕНИЕ: ДО 240 ММ2</t>
  </si>
  <si>
    <t>ПРИСОЕДИНЕНИЕ К ЗАЖИМАМ ЖИЛ ПРОВОДОВ ИЛИ КАБЕЛЕЙ, ПРОВОД ИЛИ КАБЕЛЬ, СЕЧЕНИЕ: ДО 400 ММ2</t>
  </si>
  <si>
    <t>КАБЕЛИ ДО 35 КВ, ПРОКЛАДЫВАЕМЫЕ ПО ДНУ КАНАЛА БЕЗ КРЕПЛЕНИЙ, КАБЕЛЬ, МАССА 1 М: ДО 1 КГ</t>
  </si>
  <si>
    <t>КАБЕЛИ ДО 35 КВ, ПРОКЛАДЫВАЕМЫЕ ПО ДНУ КАНАЛА БЕЗ КРЕПЛЕНИЙ, КАБЕЛЬ, МАССА 1 М: ДО 2 КГ</t>
  </si>
  <si>
    <t>КАБЕЛИ ДО 35 КВ, ПРОКЛАДЫВАЕМЫЕ ПО ДНУ КАНАЛА БЕЗ КРЕПЛЕНИЙ, КАБЕЛЬ, МАССА 1 М: ДО 3 КГ</t>
  </si>
  <si>
    <t>КАБЕЛИ ДО 35 КВ, ПРОКЛАДЫВАЕМЫЕ ПО ДНУ КАНАЛА БЕЗ КРЕПЛЕНИЙ, КАБЕЛЬ, МАССА 1 М: ДО 6 КГ</t>
  </si>
  <si>
    <t>КАБЕЛИ ДО 35 КВ, ПРОКЛАДЫВАЕМЫЕ ПО ДНУ КАНАЛА БЕЗ КРЕПЛЕНИЙ, КАБЕЛЬ, МАССА 1 М: ДО 9 КГ</t>
  </si>
  <si>
    <t>КАБЕЛИ ДО 35 КВ, ПРОКЛАДЫВАЕМЫЕ ПО ДНУ КАНАЛА БЕЗ КРЕПЛЕНИЙ, КАБЕЛЬ, МАССА 1 М: ДО 13 КГ</t>
  </si>
  <si>
    <t>КАБЕЛИ ДО 35 КВ, ПРОКЛАДЫВАЕМЫЕ С КРЕПЛЕНИЕМ НАКЛАДНЫМИ СКОБАМИ, КАБЕЛЬ, МАССА 1 М: ДО 0,5 КГ</t>
  </si>
  <si>
    <t>КАБЕЛИ ДО 35 КВ, ПРОКЛАДЫВАЕМЫЕ С КРЕПЛЕНИЕМ НАКЛАДНЫМИ СКОБАМИ, КАБЕЛЬ, МАССА 1 М: ДО 1 КГ</t>
  </si>
  <si>
    <t>КАБЕЛИ ДО 35 КВ, ПРОКЛАДЫВАЕМЫЕ С КРЕПЛЕНИЕМ НАКЛАДНЫМИ СКОБАМИ, КАБЕЛЬ, МАССА 1 М: ДО 2 КГ</t>
  </si>
  <si>
    <t>КАБЕЛИ ДО 35 КВ, ПРОКЛАДЫВАЕМЫЕ С КРЕПЛЕНИЕМ НАКЛАДНЫМИ СКОБАМИ, КАБЕЛЬ, МАССА 1 М: ДО 3 КГ</t>
  </si>
  <si>
    <t>КАБЕЛИ ДО 35 КВ, ПРОКЛАДЫВАЕМЫЕ С КРЕПЛЕНИЕМ НАКЛАДНЫМИ СКОБАМИ, КАБЕЛЬ, МАССА 1 М: ДО 6 КГ</t>
  </si>
  <si>
    <t>КАБЕЛИ ДО 35 КВ, ПРОКЛАДЫВАЕМЫЕ С КРЕПЛЕНИЕМ НАКЛАДНЫМИ СКОБАМИ, КАБЕЛЬ, МАССА 1 М: ДО 9 КГ</t>
  </si>
  <si>
    <t>КАБЕЛИ ДО 35 КВ, ПРОКЛАДЫВАЕМЫЕ С КРЕПЛЕНИЕМ НАКЛАДНЫМИ СКОБАМИ, КАБЕЛЬ, МАССА 1 М: ДО 13 КГ</t>
  </si>
  <si>
    <t>КАБЕЛИ ДО 35 КВ, ПРОКЛАДЫВАЕМЫЕ ПО УСТАНОВЛЕННЫМ КОНСТРУКЦИЯМ И ЛОТКАМ, КАБЕЛЬ С КРЕПЛЕНИЕМ НА ПОВОРОТАХ И В КОНЦЕ ТРАССЫ, МАССА 1 М: ДО 1 КГ</t>
  </si>
  <si>
    <t>КАБЕЛИ ДО 35 КВ, ПРОКЛАДЫВАЕМЫЕ ПО УСТАНОВЛЕННЫМ КОНСТРУКЦИЯМ И ЛОТКАМ, КАБЕЛЬ С КРЕПЛЕНИЕМ НА ПОВОРОТАХ И В КОНЦЕ ТРАССЫ, МАССА 1 М: ДО 2 КГ</t>
  </si>
  <si>
    <t>КАБЕЛИ ДО 35 КВ, ПРОКЛАДЫВАЕМЫЕ ПО УСТАНОВЛЕННЫМ КОНСТРУКЦИЯМ И ЛОТКАМ, КАБЕЛЬ С КРЕПЛЕНИЕМ НА ПОВОРОТАХ И В КОНЦЕ ТРАССЫ, МАССА 1 М: ДО 3 КГ</t>
  </si>
  <si>
    <t>КАБЕЛИ ДО 35 КВ, ПРОКЛАДЫВАЕМЫЕ ПО УСТАНОВЛЕННЫМ КОНСТРУКЦИЯМ И ЛОТКАМ, КАБЕЛЬ С КРЕПЛЕНИЕМ НА ПОВОРОТАХ И В КОНЦЕ ТРАССЫ, МАССА 1 М: ДО 6 КГ</t>
  </si>
  <si>
    <t>КАБЕЛИ ДО 35 КВ, ПРОКЛАДЫВАЕМЫЕ ПО УСТАНОВЛЕННЫМ КОНСТРУКЦИЯМ И ЛОТКАМ, КАБЕЛЬ С КРЕПЛЕНИЕМ НА ПОВОРОТАХ И В КОНЦЕ ТРАССЫ, МАССА 1 М: ДО 9 КГ</t>
  </si>
  <si>
    <t>КАБЕЛИ ДО 35 КВ, ПРОКЛАДЫВАЕМЫЕ ПО УСТАНОВЛЕННЫМ КОНСТРУКЦИЯМ И ЛОТКАМ, КАБЕЛЬ С КРЕПЛЕНИЕМ НА ПОВОРОТАХ И В КОНЦЕ ТРАССЫ, МАССА 1 М: ДО 13 КГ</t>
  </si>
  <si>
    <t>КАБЕЛИ ДО 35 КВ, ПРОКЛАДЫВАЕМЫЕ ПО УСТАНОВЛЕННЫМ КОНСТРУКЦИЯМ И ЛОТКАМ, КАБЕЛЬ С КРЕПЛЕНИЕМ ПО ВСЕЙ ДЛИНЕ, МАССА 1 М: ДО 1 КГ</t>
  </si>
  <si>
    <t>КАБЕЛИ ДО 35 КВ, ПРОКЛАДЫВАЕМЫЕ ПО УСТАНОВЛЕННЫМ КОНСТРУКЦИЯМ И ЛОТКАМ, КАБЕЛЬ С КРЕПЛЕНИЕМ ПО ВСЕЙ ДЛИНЕ, МАССА 1 М: ДО 2 КГ</t>
  </si>
  <si>
    <t>КАБЕЛИ ДО 35 КВ, ПРОКЛАДЫВАЕМЫЕ ПО УСТАНОВЛЕННЫМ КОНСТРУКЦИЯМ И ЛОТКАМ, КАБЕЛЬ С КРЕПЛЕНИЕМ ПО ВСЕЙ ДЛИНЕ, МАССА 1 М: ДО 3 КГ</t>
  </si>
  <si>
    <t>КАБЕЛИ ДО 35 КВ, ПРОКЛАДЫВАЕМЫЕ ПО УСТАНОВЛЕННЫМ КОНСТРУКЦИЯМ И ЛОТКАМ, КАБЕЛЬ С КРЕПЛЕНИЕМ ПО ВСЕЙ ДЛИНЕ, МАССА 1 М: ДО 6 КГ</t>
  </si>
  <si>
    <t>КАБЕЛИ ДО 35 КВ, ПРОКЛАДЫВАЕМЫЕ ПО УСТАНОВЛЕННЫМ КОНСТРУКЦИЯМ И ЛОТКАМ, КАБЕЛЬ С КРЕПЛЕНИЕМ ПО ВСЕЙ ДЛИНЕ, МАССА 1 М: ДО 9 КГ</t>
  </si>
  <si>
    <t>КАБЕЛИ ДО 35 КВ, ПРОКЛАДЫВАЕМЫЕ ПО УСТАНОВЛЕННЫМ КОНСТРУКЦИЯМ И ЛОТКАМ, КАБЕЛЬ С КРЕПЛЕНИЕМ ПО ВСЕЙ ДЛИНЕ, МАССА 1 М: ДО 13 КГ</t>
  </si>
  <si>
    <t>КАБЕЛИ ДО 35 КВ В ПРОЛОЖЕННЫХ ТРУБАХ, БЛОКАХ И КОРОБАХ, КАБЕЛЬ, МАССА 1 М: ДО 1 КГ</t>
  </si>
  <si>
    <t>КАБЕЛИ ДО 35 КВ В ПРОЛОЖЕННЫХ ТРУБАХ, БЛОКАХ И КОРОБАХ, КАБЕЛЬ, МАССА 1 М: ДО 2 КГ</t>
  </si>
  <si>
    <t>КАБЕЛИ ДО 35 КВ В ПРОЛОЖЕННЫХ ТРУБАХ, БЛОКАХ И КОРОБАХ, КАБЕЛЬ, МАССА 1 М: ДО 3 КГ</t>
  </si>
  <si>
    <t>КАБЕЛИ ДО 35 КВ В ПРОЛОЖЕННЫХ ТРУБАХ, БЛОКАХ И КОРОБАХ, КАБЕЛЬ, МАССА 1 М: ДО 6 КГ</t>
  </si>
  <si>
    <t>КАБЕЛИ ДО 35 КВ В ПРОЛОЖЕННЫХ ТРУБАХ, БЛОКАХ И КОРОБАХ, КАБЕЛЬ, МАССА 1 М: ДО 9 КГ</t>
  </si>
  <si>
    <t>КАБЕЛИ ДО 35 КВ В ПРОЛОЖЕННЫХ ТРУБАХ, БЛОКАХ И КОРОБАХ, КАБЕЛЬ, МАССА 1 М: ДО 13 КГ</t>
  </si>
  <si>
    <t xml:space="preserve">УСТРОЙСТВО ПОСТЕЛИ: НА КАЖДЫЙ ПОСЛЕДУЮЩИЙ КАБЕЛЬ </t>
  </si>
  <si>
    <t>проход кабеля</t>
  </si>
  <si>
    <t>ПОКРЫТИЕ КАБЕЛЕЙ, ПРОЛОЖЕННЫХ В ТРАНШЕЕ, КИРПИЧОМ: КАЖДОГО ПОСЛЕДУЮЩЕГО ДОБАВЛЯТЬ К ПОЗ,  см. выше</t>
  </si>
  <si>
    <t>ПОКРЫТИЕ КАБЕЛЕЙ, ПРОЛОЖЕННЫХ В ТРАНШЕЕ, ПЛИТАМИ ИЗ ПОЛИМЕРНАПОЛНЕННЫХ МАТЕРИАЛОВ, ДОБАВЛЯТЬ НА КАЖДЫЙ ПОСЛЕДУЮЩИЙ РАЗМЕРОМ 48Х24 СМ</t>
  </si>
  <si>
    <t>ПОКРЫТИЕ КАБЕЛЕЙ, ПРОЛОЖЕННЫХ В ТРАНШЕЕ, ПЛИТАМИ ИЗ ПОЛИМЕРНАПОЛНЕННЫХ МАТЕРИАЛОВ,  РАЗМЕРОМ 48Х36 СМ.</t>
  </si>
  <si>
    <t>ПОКРЫТИЕ КАБЕЛЕЙ, ПРОЛОЖЕННЫХ В ТРАНШЕЕ, ПЛИТАМИ ИЗ ПОЛИМЕРНАПОЛНЕННЫХ МАТЕРИАЛОВ, ДОБАВЛЯТЬ НА КАЖДЫЙ ПОСЛЕДУЮЩИЙ РЯД К РАЗМЕРОМ 48Х48 СМ</t>
  </si>
  <si>
    <t>МУФТЫ КОНЦЕВЫЕ ДЛЯ ОДНОЖИЛЬНОГО ЭКРАНИРОВАННОГО КАБЕЛЯ С ИЗОЛЯЦИЕЙ ИЗ СШИТОГО ПОЛИЭТИЛЕНА, НАПРЯЖЕНИЕМ ДО 10 КВ</t>
  </si>
  <si>
    <t>МУФТЫ СОЕДИНИТЕЛЬНЫЕ ТЕРМОУСАЖИВАЕМЫЕ ДЛЯ  3-Х ЖИЛЬНОГО КАБЕЛЯ С ПЛАСТМАССОВОЙ, РЕЗИНОВОЙ И БУМАЖНОЙ ИЗОЛЯЦИЕЙ НАПРЯЖЕНИЕМ ДО 10 КВ, СЕЧЕНИЕМ ОДНОЙ ЖИЛЫ ДО 50 ММ2</t>
  </si>
  <si>
    <t>МУФТЫ СОЕДИНИТЕЛЬНЫЕ ТЕРМОУСАЖИВАЕМЫЕ ДЛЯ 3-Х ЖИЛЬНОГО КАБЕЛЯ С ПЛАСТМАССОВОЙ, РЕЗИНОВОЙ И БУМАЖНОЙ ИЗОЛЯЦИЕЙ НАПРЯЖЕНИЕМ ДО 10 КВ, СЕЧЕНИЕМ ОДНОЙ ЖИЛЫ ДО 120 ММ2</t>
  </si>
  <si>
    <t>МУФТЫ СОЕДИНИТЕЛЬНЫЕ ТЕРМОУСАЖИВАЕМЫЕ ДЛЯ  3-Х ЖИЛЬНОГО КАБЕЛЯ С ПЛАСТМАССОВОЙ, РЕЗИНОВОЙ И БУМАЖНОЙ ИЗОЛЯЦИЕЙ НАПРЯЖЕНИЕМ ДО 10 КВ, СЕЧЕНИЕМ ОДНОЙ ЖИЛЫ ДО 240 ММ2</t>
  </si>
  <si>
    <t>МУФТЫ СОЕДИНИТЕЛЬНЫЕ ТЕРМОУСАЖИВАЕМЫЕ ДЛЯ  3-Х ЖИЛЬНОГО КАБЕЛЯ С ПЛАСТМАССОВОЙ, РЕЗИНОВОЙ И БУМАЖНОЙ ИЗОЛЯЦИЕЙ НАПРЯЖЕНИЕМ ДО 1 КВ, СЕЧЕНИЕМ ОДНОЙ ЖИЛЫ ДО 50 ММ2</t>
  </si>
  <si>
    <t>МУФТЫ СОЕДИНИТЕЛЬНЫЕ ТЕРМОУСАЖИВАЕМЫЕ ДЛЯ  3-Х ЖИЛЬНОГО КАБЕЛЯ С ПЛАСТМАССОВОЙ, РЕЗИНОВОЙ И БУМАЖНОЙ ИЗОЛЯЦИЕЙ НАПРЯЖЕНИЕМ ДО 1 КВ, СЕЧЕНИЕМ ОДНОЙ ЖИЛЫ ДО 120 ММ2</t>
  </si>
  <si>
    <t>МУФТЫ СОЕДИНИТЕЛЬНЫЕ ДЛЯ ОДНОЖИЛЬНОГО ЭКРАНИРОВАННОГО КАБЕЛЯ С ИЗОЛЯЦИЕЙ ИЗ СШИТОГО ПОЛИЭТИЛЕНА, НАПРЯЖЕНИЕМ ДО 10 КВ</t>
  </si>
  <si>
    <t>МУФТЫ СОЕДИНИТЕЛЬНЫЕ ДЛЯ ОДНОЖИЛЬНОГО ЭКРАНИРОВАННОГО КАБЕЛЯ С ИЗОЛЯЦИЕЙ ИЗ СШИТОГО ПОЛИЭТИЛЕНА, НАПРЯЖЕНИЕМ ДО 35 КВ</t>
  </si>
  <si>
    <t>МУФТЫ КОНЦЕВЫЕ ДЛЯ ОДНОЖИЛЬНОГО ЭКРАНИРОВАННОГО КАБЕЛЯ С ИЗОЛЯЦИЕЙ ИЗ СШИТОГО ПОЛИЭТИЛЕНА, НАПРЯЖЕНИЕМ ДО 35 КВ</t>
  </si>
  <si>
    <t>СИСТЕМА ИЗОЛЯЦИОННЫХ АДАПТЕРОВ ДЛЯ КАБЕЛЬНЫХ ВВОДОВ НАПРЯЖЕНИЕМ ДО 10 КВ</t>
  </si>
  <si>
    <t>СИСТЕМА ИЗОЛЯЦИОННЫХ АДАПТЕРОВ ДЛЯ КАБЕЛЬНЫХ ВВОДОВ НАПРЯЖЕНИЕМ ДО 20 КВ</t>
  </si>
  <si>
    <t>компл.</t>
  </si>
  <si>
    <t>ПОДГОТОВКА ПОЧВЫ ДЛЯ УСТРОЙСТВА ПАРТЕРНОГО И ОБЫКНОВЕННОГО ГАЗОНОВ БЕЗ ВНЕСЕНИЯ РАСТИТЕЛЬНОЙ ЗЕМЛИ МЕХАНИЗИРОВАННЫМ СПОСОБОМ</t>
  </si>
  <si>
    <t>ПОДГОТОВКА ПОЧВЫ ДЛЯ УСТРОЙСТВА ПАРТЕРНОГО И ОБЫКНОВЕННОГО ГАЗОНОВ БЕЗ ВНЕСЕНИЯ РАСТИТЕЛЬНОЙ ЗЕМЛИ ВРУЧНУЮ</t>
  </si>
  <si>
    <t>ПОДГОТОВКА ПОЧВЫ ДЛЯ УСТРОЙСТВА ПАРТЕРНОГО И ОБЫКНОВЕННОГО ГАЗОНОВ С ВНЕСЕНИЕМ РАСТИТЕЛЬНОЙ ЗЕМЛИ СЛОЕМ 15 СМ МЕХАНИЗИРОВАННЫМ СПОСОБОМ</t>
  </si>
  <si>
    <t>ПОДГОТОВКА ПОЧВЫ ДЛЯ УСТРОЙСТВА ПАРТЕРНОГО И ОБЫКНОВЕННОГО ГАЗОНОВ С ВНЕСЕНИЕМ РАСТИТЕЛЬНОЙ ЗЕМЛИ СЛОЕМ 15 СМ ВРУЧНУЮ</t>
  </si>
  <si>
    <t>ПОДГОТОВКА ПОЧВЫ ДЛЯ УСТРОЙСТВА ПАРТЕРНОГО И ОБЫКНОВЕННОГО ГАЗОНОВ НА КАЖДЫЕ 5 СМ ИЗМЕНЕНИЯ ТОЛЩИНЫ СЛОЯ ДОБАВЛЯТЬ ИЛИ ИСКЛЮЧАТЬ</t>
  </si>
  <si>
    <t>ПОСЕВ ГАЗОНОВ ПАРТЕРНЫХ, МАВРИТАНСКИХ, И ОБЫКНОВЕННЫХ ВРУЧНУЮ</t>
  </si>
  <si>
    <t>УЛУЧШЕНИЕ ПОЧВЫ ГАЗОНОВ ВНЕСЕНИЕМ ТОРФА, СЛОЙ 5 СМ</t>
  </si>
  <si>
    <t>ИЗОЛЯТОР ОПОРНЫЙ, НАПРЯЖЕНИЕ ДО 10 КВ, КОЛИЧЕСТВО ТОЧЕК КРЕПЛЕНИЯ: 1</t>
  </si>
  <si>
    <t>шт.</t>
  </si>
  <si>
    <t>ИЗОЛЯТОР ОПОРНЫЙ, НАПРЯЖЕНИЕ ДО 10 КВ, КОЛИЧЕСТВО ТОЧЕК КРЕПЛЕНИЯ: 2</t>
  </si>
  <si>
    <t>ИЗОЛЯТОР ОПОРНЫЙ, НАПРЯЖЕНИЕ ДО 10 КВ, КОЛИЧЕСТВО ТОЧЕК КРЕПЛЕНИЯ: 4</t>
  </si>
  <si>
    <t>ИЗОЛЯТОР ОПОРНЫЙ, НАПРЯЖЕНИЕ ДО 20 КВ</t>
  </si>
  <si>
    <t>ИЗОЛЯТОР ПРОХОДНОЙ С ОВАЛЬНЫМ ИЛИ КВАДРАТНЫМ ФЛАНЦЕМ, НАПРЯЖЕНИЕ: ДО 10 КВ</t>
  </si>
  <si>
    <t>ИЗОЛЯТОР ПРОХОДНОЙ С ОВАЛЬНЫМ ИЛИ КВАДРАТНЫМ ФЛАНЦЕМ, НАПРЯЖЕНИЕ: ДО 20 КВ</t>
  </si>
  <si>
    <t>ТРАНСФОРМАТОРЫ ТОКА, ТРАНСФОРМАТОР, НАПРЯЖЕНИЕ: ДО 10 КВ</t>
  </si>
  <si>
    <t>ТРАНСФОРМАТОРЫ ТОКА, ТРАНСФОРМАТОР, НАПРЯЖЕНИЕ: ДО 20 КВ</t>
  </si>
  <si>
    <t>ТРАНСФОРМАТОРЫ НАПРЯЖЕНИЯ, ТРАНСФОРМАТОР, НАПРЯЖЕНИЕ ДО 10 КВ: ОДНОФАЗНЫЙ</t>
  </si>
  <si>
    <t>ТРАНСФОРМАТОРЫ НАПРЯЖЕНИЯ, ТРАНСФОРМАТОР, НАПРЯЖЕНИЕ ДО 10 КВ:ТРЕХФАЗНЫЙ</t>
  </si>
  <si>
    <t>ТРАНСФОРМАТОРЫ НАПРЯЖЕНИЯ, ТРАНСФОРМАТОР, НАПРЯЖЕНИЕ ДО 20 КВ, ТРЕХФАЗНЫЙ</t>
  </si>
  <si>
    <t>РАЗЪЕДИНИТЕЛИ ОДНОПОЛЮСНЫЕ, РАЗЪЕДИНИТЕЛЬ С ОДНОЙ ТЯГОЙ, НАПРЯЖЕНИЕ ДО 10 КВ, ТОК: ДО 600 А</t>
  </si>
  <si>
    <t>РАЗЪЕДИНИТЕЛИ ОДНОПОЛЮСНЫЕ, РАЗЪЕДИНИТЕЛЬ С ОДНОЙ ТЯГОЙ, НАПРЯЖЕНИЕ ДО 10 КВ, ТОК: ДО 1000 А</t>
  </si>
  <si>
    <t>РАЗЪЕДИНИТЕЛИ ОДНОПОЛЮСНЫЕ, РАЗЪЕДИНИТЕЛЬ С ОДНОЙ ТЯГОЙ, НАПРЯЖЕНИЕ ДО 10 КВ, ТОК: ДО 3000 А</t>
  </si>
  <si>
    <t>РАЗЪЕДИНИТЕЛИ ОДНОПОЛЮСНЫЕ, РАЗЪЕДИНИТЕЛЬ С ОДНОЙ ТЯГОЙ, НАПРЯЖЕНИЕ ДО 10 КВ, ТОК: ДО 5000 А</t>
  </si>
  <si>
    <t>РАЗЪЕДИНИТЕЛИ ТРЕХПОЛЮСНЫЕ, РАЗЪЕДИНИТЕЛЬ, НАПРЯЖЕНИЕ ДО 10 КВ, ТОК: ДО 600 А</t>
  </si>
  <si>
    <t>РАЗЪЕДИНИТЕЛИ ТРЕХПОЛЮСНЫЕ, РАЗЪЕДИНИТЕЛЬ, НАПРЯЖЕНИЕ ДО 10 КВ, ТОК: ДО 1000 А</t>
  </si>
  <si>
    <t>РАЗЪЕДИНИТЕЛИ ТРЕХПОЛЮСНЫЕ, РАЗЪЕДИНИТЕЛЬ, НАПРЯЖЕНИЕ ДО 10 КВ, ТОК: ДО 4000 А</t>
  </si>
  <si>
    <t>РАЗЪЕДИНИТЕЛИ ТРЕХПОЛЮСНЫЕ, РАЗЪЕДИНИТЕЛЬ, НАПРЯЖЕНИЕ ДО 20 КВ, ТОК: ДО 1000 А</t>
  </si>
  <si>
    <t>РАЗЪЕДИНИТЕЛИ ТРЕХПОЛЮСНЫЕ, РАЗЪЕДИНИТЕЛЬ, НАПРЯЖЕНИЕ ДО 20 КВ, ТОК: ДО 8000 А</t>
  </si>
  <si>
    <t>РАЗЪЕДИНИТЕЛИ ТРЕХПОЛЮСНЫЕ, РАЗЪЕДИНИТЕЛЬ, НАПРЯЖЕНИЕ ДО 20 КВ, ТОК: ДО 12500 А</t>
  </si>
  <si>
    <t>ПРИВОДЫ К РАЗЪЕДИНИТЕЛЯМ, ПРИВОД С ОДНОЙ ТЯГОЙ: РЫЧАЖНЫЙ</t>
  </si>
  <si>
    <t>ПРИВОДЫ К РАЗЪЕДИНИТЕЛЯМ, ПРИВОД С ОДНОЙ ТЯГОЙ: ЧЕРВЯЧНЫЙ</t>
  </si>
  <si>
    <t>ПРИВОДЫ К РАЗЪЕДИНИТЕЛЯМ, ПРИВОД С ОДНОЙ ТЯГОЙ: МОТОРНЫЙ</t>
  </si>
  <si>
    <t>ВЫКЛЮЧАТЕЛИ НАГРУЗКИ, ВЫКЛЮЧАТЕЛЬ С ПРИВОДОМ: РУЧНЫМ</t>
  </si>
  <si>
    <t>ВЫКЛЮЧАТЕЛИ НАГРУЗКИ, ВЫКЛЮЧАТЕЛЬ С ПРИВОДОМ: ЭЛЕКТРОМАГНИТНЫМ</t>
  </si>
  <si>
    <t>ВЫКЛЮЧАТЕЛИ МАСЛЯНЫЕ, ВЫКЛЮЧАТЕЛЬ: ВМПП, ВК ИЛИ ВКЭ С ПРИВОДОМ</t>
  </si>
  <si>
    <t>ВЫКЛЮЧАТЕЛИ МАСЛЯНЫЕ, ВЫКЛЮЧАТЕЛЬ: МГГ С ПРИВОДОМ</t>
  </si>
  <si>
    <t>ВЫКЛЮЧАТЕЛИ ВОЗДУШНЫЕ, ВЫКЛЮЧАТЕЛЬ НАПРЯЖЕНИЕМ ДО 20 КВ НА ТОК ДО 20000 А</t>
  </si>
  <si>
    <t>РАЗРЯДНИК, НАПРЯЖЕНИЕ: ДО 10 КВ</t>
  </si>
  <si>
    <t>РАЗРЯДНИК, НАПРЯЖЕНИЕ: ДО 20 КВ</t>
  </si>
  <si>
    <t>КОМПЛЕКТНЫЕ КОНДЕНСАТОРНЫЕ УСТАНОВКИ, УСТАНОВКА (ШКАФ) КОМПЛЕКТНАЯ, КОНДЕНСАТОРНАЯ, МАССА: ДО 100 КГ</t>
  </si>
  <si>
    <t>шкаф</t>
  </si>
  <si>
    <t>КОМПЛЕКТНЫЕ КОНДЕНСАТОРНЫЕ УСТАНОВКИ, УСТАНОВКА (ШКАФ) КОМПЛЕКТНАЯ, КОНДЕНСАТОРНАЯ, МАССА: ДО 500 КГ</t>
  </si>
  <si>
    <t>КОМПЛЕКТНЫЕ КОНДЕНСАТОРНЫЕ УСТАНОВКИ, УСТАНОВКА (ШКАФ) КОМПЛЕКТНАЯ, КОНДЕНСАТОРНАЯ, МАССА: ДО 900 КГ</t>
  </si>
  <si>
    <t>КОМПЛЕКТНЫЕ КОНДЕНСАТОРНЫЕ УСТАНОВКИ, УСТАНОВКА (ШКАФ) КОМПЛЕКТНАЯ, КОНДЕНСАТОРНАЯ, МАССА: ДО 1700 КГ</t>
  </si>
  <si>
    <t>ШИНЫ СБОРНЫЕ - ОДНА ПОЛОСА В ФАЗЕ, ШИНА, СЕЧЕНИЕ: ДО 250 ММ2</t>
  </si>
  <si>
    <t>ШИНЫ СБОРНЫЕ - ОДНА ПОЛОСА В ФАЗЕ, ШИНА, СЕЧЕНИЕ: ДО 500 ММ2</t>
  </si>
  <si>
    <t>ШИНЫ СБОРНЫЕ - ОДНА ПОЛОСА В ФАЗЕ, ШИНА, СЕЧЕНИЕ: ДО 1000 ММ2</t>
  </si>
  <si>
    <t>ШИНЫ СБОРНЫЕ - ОДНА ПОЛОСА В ФАЗЕ, ШИНА, СЕЧЕНИЕ: ДО 1500 ММ2</t>
  </si>
  <si>
    <t>ШИНЫ СБОРНЫЕ - ДВЕ ПОЛОСЫ В ФАЗЕ, ШИНА, СЕЧЕНИЕ: ДО 250 ММ2</t>
  </si>
  <si>
    <t>ШИНЫ СБОРНЫЕ - ДВЕ ПОЛОСЫ В ФАЗЕ, ШИНА, СЕЧЕНИЕ: ДО 500 ММ2</t>
  </si>
  <si>
    <t>ШИНЫ СБОРНЫЕ - ДВЕ ПОЛОСЫ В ФАЗЕ, ШИНА, СЕЧЕНИЕ: ДО 1000 ММ2</t>
  </si>
  <si>
    <t>ШИНЫ СБОРНЫЕ - ДВЕ ПОЛОСЫ В ФАЗЕ, ШИНА, СЕЧЕНИЕ: ДО 1500 ММ2</t>
  </si>
  <si>
    <t>ШИНЫ СБОРНЫЕ - ЧЕТЫРЕ ПОЛОСЫ В ФАЗЕ, ШИНА, СЕЧЕНИЕ: ДО 1000 ММ2</t>
  </si>
  <si>
    <t>ШИНЫ СБОРНЫЕ - ЧЕТЫРЕ ПОЛОСЫ В ФАЗЕ, ШИНА, СЕЧЕНИЕ: ДО 1500 ММ2</t>
  </si>
  <si>
    <t>ШИНЫ ОТВЕТВИТЕЛЬНЫЕ - ОДНА ПОЛОСА В ФАЗЕ, ШИНА СЕЧЕНИЕ: ДО 250 ММ2</t>
  </si>
  <si>
    <t>ШИНЫ ОТВЕТВИТЕЛЬНЫЕ - ОДНА ПОЛОСА В ФАЗЕ, ШИНА СЕЧЕНИЕ: ДО 350 ММ2</t>
  </si>
  <si>
    <t>ШИНЫ ОТВЕТВИТЕЛЬНЫЕ - ОДНА ПОЛОСА В ФАЗЕ, ШИНА СЕЧЕНИЕ: ДО 700 ММ2</t>
  </si>
  <si>
    <t>ШИНЫ ОТВЕТВИТЕЛЬНЫЕ - ОДНА ПОЛОСА В ФАЗЕ, ШИНА СЕЧЕНИЕ: ДО 1000 ММ2</t>
  </si>
  <si>
    <t>ШИНЫ ОТВЕТВИТЕЛЬНЫЕ - ОДНА ПОЛОСА В ФАЗЕ, ШИНА СЕЧЕНИЕ: ДО 1500 ММ2</t>
  </si>
  <si>
    <t>ШИНЫ ОТВЕТВИТЕЛЬНЫЕ - ДВЕ ПОЛОСЫ В ФАЗЕ, ШИНА СЕЧЕНИЕ: ДО 350 ММ2</t>
  </si>
  <si>
    <t>ШИНЫ ОТВЕТВИТЕЛЬНЫЕ - ДВЕ ПОЛОСЫ В ФАЗЕ, ШИНА СЕЧЕНИЕ: ДО 700 ММ2</t>
  </si>
  <si>
    <t>ШИНЫ ОТВЕТВИТЕЛЬНЫЕ - ДВЕ ПОЛОСЫ В ФАЗЕ, ШИНА СЕЧЕНИЕ: ДО 1000 ММ2</t>
  </si>
  <si>
    <t>ШИНЫ ОТВЕТВИТЕЛЬНЫЕ - ДВЕ ПОЛОСЫ В ФАЗЕ, ШИНА СЕЧЕНИЕ: ДО 1500 ММ2</t>
  </si>
  <si>
    <t>ШИНЫ ОТВЕТВИТЕЛЬНЫЕ - ТРИ ПОЛОСЫ В ФАЗЕ, ШИНА СЕЧЕНИЕ: ДО 700 ММ2</t>
  </si>
  <si>
    <t>ШИНЫ ОТВЕТВИТЕЛЬНЫЕ - ТРИ ПОЛОСЫ В ФАЗЕ, ШИНА СЕЧЕНИЕ: ДО 1000 ММ2</t>
  </si>
  <si>
    <t>ШИНЫ ОТВЕТВИТЕЛЬНЫЕ - ТРИ ПОЛОСЫ В ФАЗЕ, ШИНА СЕЧЕНИЕ: ДО 1500 ММ2</t>
  </si>
  <si>
    <t>ШИНЫ КРУГЛЫЕ, ШИНА, ДИАМЕТР: ДО 10 ММ</t>
  </si>
  <si>
    <t>ШИНЫ КРУГЛЫЕ, ШИНА, ДИАМЕТР: ДО 20 ММ</t>
  </si>
  <si>
    <t>МОСТЫ ШИННЫЕ ДЛЯ СБОРНЫХ РАСПРЕДЕЛИТЕЛЬНЫХ УСТРОЙСТВ, МОСТ, КОЛИЧЕСТВО ОПОРНЫХ ИЗОЛЯТОРОВ: 9</t>
  </si>
  <si>
    <t>МОСТЫ ШИННЫЕ ДЛЯ СБОРНЫХ РАСПРЕДЕЛИТЕЛЬНЫХ УСТРОЙСТВ, МОСТ, КОЛИЧЕСТВО ОПОРНЫХ ИЗОЛЯТОРОВ: 12</t>
  </si>
  <si>
    <t>МОСТЫ ШИННЫЕ ДЛЯ СБОРНЫХ РАСПРЕДЕЛИТЕЛЬНЫХ УСТРОЙСТВ, МОСТ, КОЛИЧЕСТВО ОПОРНЫХ ИЗОЛЯТОРОВ: 18</t>
  </si>
  <si>
    <t>МОСТЫ ШИННЫЕ ДЛЯ СБОРНЫХ РАСПРЕДЕЛИТЕЛЬНЫХ УСТРОЙСТВ, МОСТ, КОЛИЧЕСТВО ОПОРНЫХ ИЗОЛЯТОРОВ: 21</t>
  </si>
  <si>
    <t>ПРИБОРЫ ИЗМЕРЕНИЯ И ЗАЩИТЫ, ПРИБОР, КОЛИЧЕСТВО ПОДКЛЮЧАЕМЫХ КОНЦОВ: ДО 2</t>
  </si>
  <si>
    <t>ПРИБОРЫ ИЗМЕРЕНИЯ И ЗАЩИТЫ, ПРИБОР, КОЛИЧЕСТВО ПОДКЛЮЧАЕМЫХ КОНЦОВ: ДО 6</t>
  </si>
  <si>
    <t>ПРИБОРЫ ИЗМЕРЕНИЯ И ЗАЩИТЫ, ПРИБОР, КОЛИЧЕСТВО ПОДКЛЮЧАЕМЫХ КОНЦОВ: ДО 12</t>
  </si>
  <si>
    <t>ПРИБОРЫ ИЗМЕРЕНИЯ И ЗАЩИТЫ, БЛОК-КОНТАКТОР</t>
  </si>
  <si>
    <t>ЗАЖИМЫ НАБОРНЫЕ, ЗАЖИМ БЕЗ КОЖУХА</t>
  </si>
  <si>
    <t>КАМЕРЫ СБОРНЫЕ РАСПРЕДЕЛИТЕЛЬНЫХ УСТРОЙСТВ СЕРИИ КСО, КАМЕРА: С МАСЛЯНЫМ ВЫКЛЮЧАТЕЛЕМ</t>
  </si>
  <si>
    <t>КАМЕРЫ СБОРНЫЕ РАСПРЕДЕЛИТЕЛЬНЫХ УСТРОЙСТВ СЕРИИ КСО, КАМЕРА: ТРАНСФОРМАТОРА НАПРЯЖЕНИЯ ЛИНЕЙНОГО ВВОДА, РАЗРЯДНИКА ИЛИ РАЗЪЕДИНИТЕЛЯ</t>
  </si>
  <si>
    <t>КАМЕРЫ СБОРНЫЕ РАСПРЕДЕЛИТЕЛЬНЫХ УСТРОЙСТВ СЕРИИ КСО, КАМЕРА: РЕЗЕРВНАЯ</t>
  </si>
  <si>
    <t>КАМЕРЫ СБОРНЫЕ РАСПРЕДЕЛИТЕЛЬНЫХ УСТРОЙСТВ СЕРИИ КСО, КАМЕРА: С ВЫКЛЮЧАТЕЛЕМ НАГРУЗКИ</t>
  </si>
  <si>
    <t>ШКАФЫ КОМПЛЕКТНЫЕ РАСПРЕДЕЛИТЕЛЬНЫХ УСТРОЙСТВ, ШКАФ С ВЫКЛЮЧАТЕЛЕМ НАПРЯЖЕНИЕМ 6-10 КВ НА ТОК ДО 3200 А</t>
  </si>
  <si>
    <t>КОМПЛЕКТНЫЕ ТРАНСФОРМАТОРНЫЕ ПОДСТАНЦИИ (КТП), ШКАФ: ВВОДА ВЫСОКОГО НАПРЯЖЕНИЯ</t>
  </si>
  <si>
    <t>КОМПЛЕКТНЫЕ ТРАНСФОРМАТОРНЫЕ ПОДСТАНЦИИ (КТП), ШКАФ: НИЗКОВОЛЬТНЫЙ</t>
  </si>
  <si>
    <t>КОМПЛЕКТНЫЕ ТРАНСФОРМАТОРНЫЕ ПОДСТАНЦИИ (КТП), МОСТ ШИННЫЙ ДЛЯ ДВУХРЯДНОГО КТП</t>
  </si>
  <si>
    <t>мост</t>
  </si>
  <si>
    <t>ОГРАЖДЕНИЕ СЕТЧАТОЕ</t>
  </si>
  <si>
    <t>ПЛИТА ПРОХОДНАЯ АСБЕСТОЦЕМЕНТНАЯ ИЛИ СТАЛЬНАЯ</t>
  </si>
  <si>
    <t>ШКАФ УПРАВЛЕНИЯ ИЛИ РЕГУЛИРОВАНИЯ</t>
  </si>
  <si>
    <t>ШКАФЫ С БЫСТРОДЕЙСТВУЮЩИМИ АВТОМАТАМИ, ШКАФ С ОДНОПОЛЮСНЫМ АВТОМАТОМ НА ТОК: ДО 4000 А</t>
  </si>
  <si>
    <t>ШКАФЫ С БЫСТРОДЕЙСТВУЮЩИМИ АВТОМАТАМИ, ШКАФ С ОДНОПОЛЮСНЫМ АВТОМАТОМ НА ТОК: ДО 10000 А</t>
  </si>
  <si>
    <t>ТЕПЛООБМЕННИКИ ДЛЯ ПРЕОБРАЗОВАТЕЛЬНЫХ УСТРОЙСТВ, ТЕПЛООБМЕННИК, МОЩНОСТЬ ОТВОДИМОГО ТЕПЛА: ДО 30 КВТ</t>
  </si>
  <si>
    <t>ТЕПЛООБМЕННИКИ ДЛЯ ПРЕОБРАЗОВАТЕЛЬНЫХ УСТРОЙСТВ, ТЕПЛООБМЕННИК, МОЩНОСТЬ ОТВОДИМОГО ТЕПЛА: ДО 80 КВТ</t>
  </si>
  <si>
    <t>ТЕПЛООБМЕННИКИ ДЛЯ ПРЕОБРАЗОВАТЕЛЬНЫХ УСТРОЙСТВ, ТЕПЛООБМЕННИК, МОЩНОСТЬ ОТВОДИМОГО ТЕПЛА: ДО 100 КВТ</t>
  </si>
  <si>
    <t>АВТОМАТИЧЕСКИЕ ВЫПРЯМИТЕЛЬНЫЕ УСТРОЙСТВА, УСТРОЙСТВО, МАССА: ДО 0,1 Т</t>
  </si>
  <si>
    <t>АВТОМАТИЧЕСКИЕ ВЫПРЯМИТЕЛЬНЫЕ УСТРОЙСТВА, УСТРОЙСТВО, МАССА: ДО 0,25 Т</t>
  </si>
  <si>
    <t>АВТОМАТИЧЕСКИЕ ВЫПРЯМИТЕЛЬНЫЕ УСТРОЙСТВА, УСТРОЙСТВО, МАССА: ДО 0,5 Т</t>
  </si>
  <si>
    <t>АВТОМАТИЧЕСКИЕ ВЫПРЯМИТЕЛЬНЫЕ УСТРОЙСТВА, УСТРОЙСТВО, МАССА: ДО 1,5 Т</t>
  </si>
  <si>
    <t>АВТОМАТИЧЕСКИЕ ВЫПРЯМИТЕЛЬНЫЕ УСТРОЙСТВА, УСТРОЙСТВО, МАССА: ДО 2,5 Т</t>
  </si>
  <si>
    <t>КОНСТРУКЦИИ МЕТАЛЛИЧЕСКИЕ КАБЕЛЬНЫЕ, ПОЛКА-КРОНШТЕЙН ИЗ УГЛОВОЙ СТАЛИ</t>
  </si>
  <si>
    <t>т</t>
  </si>
  <si>
    <t>КОНСТРУКЦИИ МЕТАЛЛИЧЕСКИЕ КАБЕЛЬНЫЕ, СКОБА П-ОБРАЗНАЯ ИЗ ПОЛОСОВОЙ ИЛИ УГЛОВОЙ СТАЛИ</t>
  </si>
  <si>
    <t>КОНСТРУКЦИИ МЕТАЛЛИЧЕСКИЕ КАБЕЛЬНЫЕ, КОНСТРУКЦИЯ СВАРНАЯ</t>
  </si>
  <si>
    <t>КОНСТРУКЦИИ МЕТАЛЛИЧЕСКИЕ КАБЕЛЬНЫЕ, СТОЙКА СБОРНЫХ КАБЕЛЬНЫХ КОНСТРУКЦИЙ (БЕЗ ПОЛОК), МАССА: ДО 1,6 КГ</t>
  </si>
  <si>
    <t>КОНСТРУКЦИИ МЕТАЛЛИЧЕСКИЕ КАБЕЛЬНЫЕ, СТОЙКА СБОРНЫХ КАБЕЛЬНЫХ КОНСТРУКЦИЙ (БЕЗ ПОЛОК), МАССА: ДО 2,4 КГ</t>
  </si>
  <si>
    <t>КОНСТРУКЦИИ МЕТАЛЛИЧЕСКИЕ КАБЕЛЬНЫЕ, СТОЙКА СБОРНЫХ КАБЕЛЬНЫХ КОНСТРУКЦИЙ (БЕЗ ПОЛОК), МАССА: ДО 4 КГ</t>
  </si>
  <si>
    <t>КОНСТРУКЦИИ МЕТАЛЛИЧЕСКИЕ КАБЕЛЬНЫЕ, ПОЛКА КАБЕЛЬНАЯ, УСТАНАВЛИВАЕМАЯ НА СТОЙКАХ, МАССА: ДО 0,4 КГ</t>
  </si>
  <si>
    <t>КОНСТРУКЦИИ МЕТАЛЛИЧЕСКИЕ КАБЕЛЬНЫЕ, ПОЛКА КАБЕЛЬНАЯ, УСТАНАВЛИВАЕМАЯ НА СТОЙКАХ, МАССА: ДО 0,7 КГ</t>
  </si>
  <si>
    <t>КОНСТРУКЦИИ МЕТАЛЛИЧЕСКИЕ КАБЕЛЬНЫЕ, ПОЛКА КАБЕЛЬНАЯ, УСТАНАВЛИВАЕМАЯ НА СТОЙКАХ, МАССА: ДО 0,9 КГ</t>
  </si>
  <si>
    <t>ПЛИТЫ АСБЕСТОЦЕМЕНТНЫЕ МЕЖДУ ПРОЛОЖЕННЫМИ КАБЕЛЯМИ НА КАБЕЛЬНЫХ КОНСТРУКЦИЯХ</t>
  </si>
  <si>
    <t>ЗАДЕЛКИ КОНЦЕВЫЕ СУХИЕ ДЛЯ 3-4-ЖИЛЬНОГО КАБЕЛЯ С ПЛАСТМАССОВОЙ И РЕЗИНОВОЙ ИЗОЛЯЦИЕЙ НАПРЯЖЕНИЕМ ДО 1 КВ, СЕЧЕНИЕ ОДНОЙ ЖИЛЫ ДО 35 ММ2</t>
  </si>
  <si>
    <t>ЗАДЕЛКИ КОНЦЕВЫЕ СУХИЕ ДЛЯ 3-4-ЖИЛЬНОГО КАБЕЛЯ С ПЛАСТМАССОВОЙ И РЕЗИНОВОЙ ИЗОЛЯЦИЕЙ НАПРЯЖЕНИЕМ ДО 1 КВ, СЕЧЕНИЕ ОДНОЙ ЖИЛЫ ДО 120 ММ2</t>
  </si>
  <si>
    <t>ЗАДЕЛКИ КОНЦЕВЫЕ СУХИЕ ДЛЯ 3-4-ЖИЛЬНОГО КАБЕЛЯ С ПЛАСТМАССОВОЙ И РЕЗИНОВОЙ ИЗОЛЯЦИЕЙ НАПРЯЖЕНИЕМ ДО 1 КВ, СЕЧЕНИЕ ОДНОЙ ЖИЛЫ ДО 185 ММ2</t>
  </si>
  <si>
    <t>ЗАДЕЛКИ КОНЦЕВЫЕ СУХИЕ ДЛЯ 3-4-ЖИЛЬНОГО КАБЕЛЯ С ПЛАСТМАССОВОЙ И РЕЗИНОВОЙ ИЗОЛЯЦИЕЙ НАПРЯЖЕНИЕМ ДО 1 КВ, СЕЧЕНИЕ ОДНОЙ ЖИЛЫ ДО 240 ММ2</t>
  </si>
  <si>
    <t>ЗАДЕЛКИ КОНЦЕВЫЕ СУХИЕ ДЛЯ 3-4-ЖИЛЬНОГО КАБЕЛЯ С ПЛАСТМАССОВОЙ И РЕЗИНОВОЙ ИЗОЛЯЦИЕЙ НАПРЯЖЕНИЕМ ДО 10 КВ, СЕЧЕНИЕ ОДНОЙ ЖИЛЫ ДО 35 ММ2</t>
  </si>
  <si>
    <t>ЗАДЕЛКИ КОНЦЕВЫЕ СУХИЕ ДЛЯ 3-4-ЖИЛЬНОГО КАБЕЛЯ С ПЛАСТМАССОВОЙ И РЕЗИНОВОЙ ИЗОЛЯЦИЕЙ НАПРЯЖЕНИЕМ ДО 10 КВ, СЕЧЕНИЕ ОДНОЙ ЖИЛЫ ДО 70 ММ2</t>
  </si>
  <si>
    <t>ЗАДЕЛКИ КОНЦЕВЫЕ СУХИЕ ДЛЯ 3-4-ЖИЛЬНОГО КАБЕЛЯ С ПЛАСТМАССОВОЙ И РЕЗИНОВОЙ ИЗОЛЯЦИЕЙ НАПРЯЖЕНИЕМ ДО 10 КВ, СЕЧЕНИЕ ОДНОЙ ЖИЛЫ ДО 120 ММ2</t>
  </si>
  <si>
    <t>ЗАДЕЛКИ КОНЦЕВЫЕ СУХИЕ ДЛЯ 3-4-ЖИЛЬНОГО КАБЕЛЯ С ПЛАСТМАССОВОЙ И РЕЗИНОВОЙ ИЗОЛЯЦИЕЙ НАПРЯЖЕНИЕМ ДО 10 КВ, СЕЧЕНИЕ ОДНОЙ ЖИЛЫ ДО 185 ММ2</t>
  </si>
  <si>
    <t>ЗАДЕЛКИ КОНЦЕВЫЕ СУХИЕ ДЛЯ 3-4-ЖИЛЬНОГО КАБЕЛЯ С ПЛАСТМАССОВОЙ И РЕЗИНОВОЙ ИЗОЛЯЦИЕЙ НАПРЯЖЕНИЕМ ДО 10 КВ, СЕЧЕНИЕ ОДНОЙ ЖИЛЫ ДО 240 ММ2</t>
  </si>
  <si>
    <t>ЗАДЕЛКИ КОНЦЕВЫЕ ЭПОКСИДНЫЕ, ЗАДЕЛКА ДЛЯ 3-4-ЖИЛЬНОГО КАБЕЛЯ НАПРЯЖЕНИЕМ ДО 1 КВ, СЕЧЕНИЕ: ДО 70 ММ2</t>
  </si>
  <si>
    <t>ЗАДЕЛКИ КОНЦЕВЫЕ ЭПОКСИДНЫЕ, ЗАДЕЛКА ДЛЯ 3-4-ЖИЛЬНОГО КАБЕЛЯ НАПРЯЖЕНИЕМ ДО 1 КВ, СЕЧЕНИЕ: ДО 240 ММ2</t>
  </si>
  <si>
    <t>ЗАДЕЛКИ КОНЦЕВЫЕ ЭПОКСИДНЫЕ, ЗАДЕЛКА ДЛЯ 3-4-ЖИЛЬНОГО КАБЕЛЯ НАПРЯЖЕНИЕМ ДО 10 КВ, СЕЧЕНИЕ: ДО 70 ММ2</t>
  </si>
  <si>
    <t>ЗАДЕЛКИ КОНЦЕВЫЕ ЭПОКСИДНЫЕ, ЗАДЕЛКА ДЛЯ 3-4-ЖИЛЬНОГО КАБЕЛЯ НАПРЯЖЕНИЕМ ДО 10 КВ, СЕЧЕНИЕ: ДО 185 ММ2</t>
  </si>
  <si>
    <t>ЗАДЕЛКИ КОНЦЕВЫЕ ЭПОКСИДНЫЕ, ЗАДЕЛКА ДЛЯ 3-4-ЖИЛЬНОГО КАБЕЛЯ НАПРЯЖЕНИЕМ ДО 10 КВ, СЕЧЕНИЕ: ДО 240 ММ2</t>
  </si>
  <si>
    <t>ЗАДЕЛКИ КОНЦЕВЫЕ ЭПОКСИДНЫЕ ДЛЯ КАБЕЛЯ НАПРЯЖЕНИЕМ ДО 1 КВ, СЕЧЕНИЕМ: ДО 500 ММ2</t>
  </si>
  <si>
    <t>ЗАДЕЛКИ КОНЦЕВЫЕ ЭПОКСИДНЫЕ ДЛЯ КАБЕЛЯ НАПРЯЖЕНИЕМ ДО 1 КВ, СЕЧЕНИЕМ: ДО 625 ММ2</t>
  </si>
  <si>
    <t>ЗАДЕЛКИ КОНЦЕВЫЕ ЭПОКСИДНЫЕ ДЛЯ КАБЕЛЯ НАПРЯЖЕНИЕМ ДО 1 КВ, СЕЧЕНИЕМ: ДО 800 ММ2</t>
  </si>
  <si>
    <t>ЗАДЕЛКИ КОНЦЕВЫЕ С ТЕРМОУСАЖИВАЮЩИМИСЯ ПОЛИЭТИЛЕНОВЫМИ ПЕРЧАТКАМИ, ЗАДЕЛКА КАБЕЛЯ С БУМАЖНОЙ ИЗОЛЯЦИЕЙ НАПРЯЖЕНИЕМ ДО 1 КВ, СЕЧЕНИЕ: ДО 35 ММ2</t>
  </si>
  <si>
    <t>ЗАДЕЛКИ КОНЦЕВЫЕ С ТЕРМОУСАЖИВАЮЩИМИСЯ ПОЛИЭТИЛЕНОВЫМИ ПЕРЧАТКАМИ, ЗАДЕЛКА КАБЕЛЯ С БУМАЖНОЙ ИЗОЛЯЦИЕЙ НАПРЯЖЕНИЕМ ДО 1 КВ, СЕЧЕНИЕ: ДО 120 ММ2</t>
  </si>
  <si>
    <t>ЗАДЕЛКИ КОНЦЕВЫЕ С ТЕРМОУСАЖИВАЮЩИМИСЯ ПОЛИЭТИЛЕНОВЫМИ ПЕРЧАТКАМИ, ЗАДЕЛКА КАБЕЛЯ С БУМАЖНОЙ ИЗОЛЯЦИЕЙ НАПРЯЖЕНИЕМ ДО 1 КВ, СЕЧЕНИЕ: ДО 240 ММ2</t>
  </si>
  <si>
    <t xml:space="preserve">ПРИВОДЫ К РАЗЪЕДИНИТЕЛЯМ, КАЖДАЯ ДОПОЛНИТЕЛЬНАЯ ТЯГА ДОБАВЛЯТЬ </t>
  </si>
  <si>
    <t xml:space="preserve">ТРАНСФОРМАТОРЫ, АВТОТРАНСФОРМАТОРЫ И РЕАКТОРЫ, ТРАНСФОРМАТОР СИЛОВОЙ, АВТОТРАНСФОРМАТОР ИЛИ МАСЛЯНЫЙ РЕАКТОР, МАССА ДО 3 Т
</t>
  </si>
  <si>
    <t>ТРАНСФОРМАТОРЫ, АВТОТРАНСФОРМАТОРЫ И РЕАКТОРЫ, ТРАНСФОРМАТОР СИЛОВОЙ, АВТОТРАНСФОРМАТОР ИЛИ МАСЛЯНЫЙ РЕАКТОР, МАССА ДО 1 Т</t>
  </si>
  <si>
    <t>УСТАНОВКА НА ГОТОВОЕ ОСНОВАНИЕ ОБЪЕМНЫХ ТРАНСФОРМАТОРНЫХ ПОДСТАНЦИЙ КОЛИЧЕСТВОМ БЛОКОВ 3</t>
  </si>
  <si>
    <t>1  шт.</t>
  </si>
  <si>
    <t>ЗАЗЕМЛИТЕЛИ ВЕРТИКАЛЬНЫЕ, ЗАЗЕМЛИТЕЛЬ ИЗ СТАЛИ УГЛОВОЙ, РАЗМЕР: 50Х50Х5 ММ</t>
  </si>
  <si>
    <t>ЗАЗЕМЛИТЕЛИ ВЕРТИКАЛЬНЫЕ, ЗАЗЕМЛИТЕЛЬ ИЗ СТАЛИ УГЛОВОЙ, РАЗМЕР: 63Х63Х6 ММ</t>
  </si>
  <si>
    <t>ЗАЗЕМЛИТЕЛИ ВЕРТИКАЛЬНЫЕ, ЗАЗЕМЛИТЕЛЬ ИЗ СТАЛИ КРУГЛОЙ, ДИАМЕТР: 12 ММ</t>
  </si>
  <si>
    <t>ЗАЗЕМЛИТЕЛИ ВЕРТИКАЛЬНЫЕ, ЗАЗЕМЛИТЕЛЬ ИЗ СТАЛИ КРУГЛОЙ, ДИАМЕТР: 16 ММ</t>
  </si>
  <si>
    <t>ЗАЗЕМЛЯЮЩИЕ ПРОВОДНИКИ, ЗАЗЕМЛИТЕЛЬ ГОРИЗОНТАЛЬНЫЙ В ТРАНШЕЕ ИЗ: КРУГЛОЙ СТАЛИ, ДИАМЕТР 12 ММ</t>
  </si>
  <si>
    <t>ЗАЗЕМЛЯЮЩИЕ ПРОВОДНИКИ, ЗАЗЕМЛИТЕЛЬ ГОРИЗОНТАЛЬНЫЙ В ТРАНШЕЕ ИЗ: ПОЛОСОВОЙ СТАЛИ, СЕЧЕНИЕ 160 ММ2</t>
  </si>
  <si>
    <t>ПРОВОДНИК ЗАЗЕМЛЯЮЩИЙ СКРЫТО В ПОДЛИВКЕ ПОЛА ИЗ ПОЛОСОВОЙ СТАЛИ, СЕЧЕНИЕ 100 ММ2</t>
  </si>
  <si>
    <t>ПРОВОДНИК ЗАЗЕМЛЯЮЩИЙ СКРЫТО В ПОДЛИВКЕ ПОЛА ИЗ КРУГЛОЙ СТАЛИ, ДИАМЕТР 8 ММ</t>
  </si>
  <si>
    <t>ПРОВОДНИК ЗАЗЕМЛЯЮЩИЙ СКРЫТО В ПОДЛИВКЕ ПОЛА ИЗ КРУГЛОЙ СТАЛИ, ДИАМЕТР 12 ММ</t>
  </si>
  <si>
    <t>ПРОВОДНИК ЗАЗЕМЛЯЮЩИЙ ОТКРЫТО ПО СТРОИТЕЛЬНЫМ ОСНОВАНИЯМ ИЗ ПОЛОСОВОЙ СТАЛИ, СЕЧЕНИЕ: 100 ММ2</t>
  </si>
  <si>
    <t>ПРОВОДНИК ЗАЗЕМЛЯЮЩИЙ ОТКРЫТО ПО СТРОИТЕЛЬНЫМ ОСНОВАНИЯМ ИЗ ПОЛОСОВОЙ СТАЛИ, СЕЧЕНИЕ: 160 ММ2</t>
  </si>
  <si>
    <t>ПРОВОДНИК ЗАЗЕМЛЯЮЩИЙ ОТКРЫТО ПО СТРОИТЕЛЬНЫМ ОСНОВАНИЯМ ИЗ КРУГЛОЙ СТАЛИ, ДИАМЕТР: 8 ММ</t>
  </si>
  <si>
    <t>ПРОВОДНИК ЗАЗЕМЛЯЮЩИЙ ОТКРЫТО ПО СТРОИТЕЛЬНЫМ ОСНОВАНИЯМ ИЗ КРУГЛОЙ СТАЛИ, ДИАМЕТР: 12 ММ</t>
  </si>
  <si>
    <t>ПРОВОДНИК ЗАЗЕМЛЯЮЩИЙ ИЗ МЕДНОГО ИЗОЛИРОВАННОГО ПРОВОДА СЕЧЕНИЕМ 25 ММ2 ОТКРЫТО ПО СТРОИТЕЛЬНЫМ ОСНОВАНИЯМ</t>
  </si>
  <si>
    <t>1  м</t>
  </si>
  <si>
    <t>ЗАТЯГИВАНИЕ ПРОВОДОВ И КАБЕЛЕЙ В ПРОЛОЖЕННЫЕ ТРУБЫ И МЕТАЛЛИЧЕСКИЕ РУКАВА, ПРОВОД ПЕРВЫЙ ОДНОЖИЛЬНЫЙ ИЛИ МНОГОЖИЛЬНЫЙ В ОБЩЕЙ ОПЛЕТКЕ, СУММАРНОЕ СЕЧЕНИЕ: ДО 2,5 ММ2</t>
  </si>
  <si>
    <t>ЗАТЯГИВАНИЕ ПРОВОДОВ И КАБЕЛЕЙ В ПРОЛОЖЕННЫЕ ТРУБЫ И МЕТАЛЛИЧЕСКИЕ РУКАВА, ПРОВОД ПЕРВЫЙ ОДНОЖИЛЬНЫЙ ИЛИ МНОГОЖИЛЬНЫЙ В ОБЩЕЙ ОПЛЕТКЕ, СУММАРНОЕ СЕЧЕНИЕ: ДО 6 ММ2</t>
  </si>
  <si>
    <t>ЗАТЯГИВАНИЕ ПРОВОДОВ И КАБЕЛЕЙ В ПРОЛОЖЕННЫЕ ТРУБЫ И МЕТАЛЛИЧЕСКИЕ РУКАВА, ПРОВОД ПЕРВЫЙ ОДНОЖИЛЬНЫЙ ИЛИ МНОГОЖИЛЬНЫЙ В ОБЩЕЙ ОПЛЕТКЕ, СУММАРНОЕ СЕЧЕНИЕ: ДО 16 ММ2</t>
  </si>
  <si>
    <t>ЗАТЯГИВАНИЕ ПРОВОДОВ И КАБЕЛЕЙ В ПРОЛОЖЕННЫЕ ТРУБЫ И МЕТАЛЛИЧЕСКИЕ РУКАВА, ПРОВОД ПЕРВЫЙ ОДНОЖИЛЬНЫЙ ИЛИ МНОГОЖИЛЬНЫЙ В ОБЩЕЙ ОПЛЕТКЕ, СУММАРНОЕ СЕЧЕНИЕ: ДО 35 ММ2</t>
  </si>
  <si>
    <t>ЗАТЯГИВАНИЕ ПРОВОДОВ И КАБЕЛЕЙ В ПРОЛОЖЕННЫЕ ТРУБЫ И МЕТАЛЛИЧЕСКИЕ РУКАВА, ПРОВОД ПЕРВЫЙ ОДНОЖИЛЬНЫЙ ИЛИ МНОГОЖИЛЬНЫЙ В ОБЩЕЙ ОПЛЕТКЕ, СУММАРНОЕ СЕЧЕНИЕ: ДО 70 ММ2</t>
  </si>
  <si>
    <t>ЗАТЯГИВАНИЕ ПРОВОДОВ И КАБЕЛЕЙ В ПРОЛОЖЕННЫЕ ТРУБЫ И МЕТАЛЛИЧЕСКИЕ РУКАВА, ПРОВОД ПЕРВЫЙ ОДНОЖИЛЬНЫЙ ИЛИ МНОГОЖИЛЬНЫЙ В ОБЩЕЙ ОПЛЕТКЕ, СУММАРНОЕ СЕЧЕНИЕ: ДО 120 ММ2</t>
  </si>
  <si>
    <t>ЗАТЯГИВАНИЕ ПРОВОДОВ И КАБЕЛЕЙ В ПРОЛОЖЕННЫЕ ТРУБЫ И МЕТАЛЛИЧЕСКИЕ РУКАВА, ПРОВОД ПЕРВЫЙ ОДНОЖИЛЬНЫЙ ИЛИ МНОГОЖИЛЬНЫЙ В ОБЩЕЙ ОПЛЕТКЕ, СУММАРНОЕ СЕЧЕНИЕ: ДО 150 ММ2</t>
  </si>
  <si>
    <t>ЗАТЯГИВАНИЕ ПРОВОДОВ И КАБЕЛЕЙ В ПРОЛОЖЕННЫЕ ТРУБЫ И МЕТАЛЛИЧЕСКИЕ РУКАВА, ПРОВОД ПЕРВЫЙ ОДНОЖИЛЬНЫЙ ИЛИ МНОГОЖИЛЬНЫЙ В ОБЩЕЙ ОПЛЕТКЕ, СУММАРНОЕ СЕЧЕНИЕ: ДО 240 ММ2</t>
  </si>
  <si>
    <t>ЗАТЯГИВАНИЕ ПРОВОДОВ И КАБЕЛЕЙ В ПРОЛОЖЕННЫЕ ТРУБЫ И МЕТАЛЛИЧЕСКИЕ РУКАВА, ПРОВОД КАЖДЫЙ ПОСЛЕДУЮЩИЙ ОДНОЖИЛЬНЫЙ ИЛИ МНОГОЖИЛЬНЫЙ В ОБЩЕЙ ОПЛЕТКЕ, СУММАРНОЕ СЕЧЕНИЕ ДО 6 ММ2</t>
  </si>
  <si>
    <t>ЗАТЯГИВАНИЕ ПРОВОДОВ И КАБЕЛЕЙ В ПРОЛОЖЕННЫЕ ТРУБЫ И МЕТАЛЛИЧЕСКИЕ РУКАВА, ПРОВОД КАЖДЫЙ ПОСЛЕДУЮЩИЙ ОДНОЖИЛЬНЫЙ ИЛИ МНОГОЖИЛЬНЫЙ В ОБЩЕЙ ОПЛЕТКЕ, СУММАРНОЕ СЕЧЕНИЕ ДО 35 ММ2</t>
  </si>
  <si>
    <t>ЗАТЯГИВАНИЕ ПРОВОДОВ И КАБЕЛЕЙ В ПРОЛОЖЕННЫЕ ТРУБЫ И МЕТАЛЛИЧЕСКИЕ РУКАВА, ПРОВОД КАЖДЫЙ ПОСЛЕДУЮЩИЙ ОДНОЖИЛЬНЫЙ ИЛИ МНОГОЖИЛЬНЫЙ В ОБЩЕЙ ОПЛЕТКЕ, СУММАРНОЕ СЕЧЕНИЕ ДО 70 ММ2</t>
  </si>
  <si>
    <t>ЗАТЯГИВАНИЕ ПРОВОДОВ И КАБЕЛЕЙ В ПРОЛОЖЕННЫЕ ТРУБЫ И МЕТАЛЛИЧЕСКИЕ РУКАВА, ПРОВОД КАЖДЫЙ ПОСЛЕДУЮЩИЙ ОДНОЖИЛЬНЫЙ ИЛИ МНОГОЖИЛЬНЫЙ В ОБЩЕЙ ОПЛЕТКЕ, СУММАРНОЕ СЕЧЕНИЕ ДО 120 ММ2</t>
  </si>
  <si>
    <t>ЗАТЯГИВАНИЕ ПРОВОДОВ И КАБЕЛЕЙ В ПРОЛОЖЕННЫЕ ТРУБЫ И МЕТАЛЛИЧЕСКИЕ РУКАВА, ПРОВОД КАЖДЫЙ ПОСЛЕДУЮЩИЙ ОДНОЖИЛЬНЫЙ ИЛИ МНОГОЖИЛЬНЫЙ В ОБЩЕЙ ОПЛЕТКЕ, СУММАРНОЕ СЕЧЕНИЕ ДО 150 ММ2</t>
  </si>
  <si>
    <t>ЗАТЯГИВАНИЕ ПРОВОДОВ И КАБЕЛЕЙ В ПРОЛОЖЕННЫЕ ТРУБЫ И МЕТАЛЛИЧЕСКИЕ РУКАВА, ПРОВОД КАЖДЫЙ ПОСЛЕДУЮЩИЙ ОДНОЖИЛЬНЫЙ ИЛИ МНОГОЖИЛЬНЫЙ В ОБЩЕЙ ОПЛЕТКЕ, СУММАРНОЕ СЕЧЕНИЕ ДО 240 ММ2</t>
  </si>
  <si>
    <t>УСТРОЙСТВО ЗАЗЕМЛЕНИЯ КОНТУРНОГО БЕЗ ЗАБИВКИ ЗАЗЕМЛИТЕЛЕЙ В ГРУНТАХ 1-4 ГРУПП</t>
  </si>
  <si>
    <t>м3</t>
  </si>
  <si>
    <t>ЗАБИВКА ЗАЗЕМЛИТЕЛЕЙ МЕХАНИЗИРОВАННАЯ НА ГЛУБИНУ, М, ДО 5</t>
  </si>
  <si>
    <t>заземлитель</t>
  </si>
  <si>
    <t>ЗАБИВКА ЗАЗЕМЛИТЕЛЕЙ ВРУЧНУЮ НА ГЛУБИНУ, М, ДО 3</t>
  </si>
  <si>
    <t>УСТАНОВКА ИЗ ПРОПИТАННЫХ ДЕТАЛЕЙ С ПОМОЩЬЮ МЕХАНИЗМОВ ДЕРЕВЯННЫХ ОПОР ВЛ 0,4-10 КВ ИЗ ЦЕЛЬНЫХ СТОЕК ВЛ 0,38 КВ, 6-10 КВ ОДНОСТОЕЧНЫХ</t>
  </si>
  <si>
    <t>опора</t>
  </si>
  <si>
    <t>УСТАНОВКА ИЗ ПРОПИТАННЫХ ДЕТАЛЕЙ С ПОМОЩЬЮ МЕХАНИЗМОВ ДЕРЕВЯННЫХ ОПОР ВЛ 0,4-10 КВ ИЗ ЦЕЛЬНЫХ СТОЕК ВЛ 0,38 КВ, 6-10 КВ ОДНОСТОЕЧНЫХ С ПОДКОСОМ</t>
  </si>
  <si>
    <t>УСТАНОВКА ИЗ ПРОПИТАННЫХ ДЕТАЛЕЙ С ПОМОЩЬЮ МЕХАНИЗМОВ ДЕРЕВЯННЫХ ОПОР ВЛ 0,4-10 КВ НА ПРИСТАВКАХ ОДИНАРНЫХ ВЛ 0,38,6-10 КВ ОДНОСТОЕЧНЫХ</t>
  </si>
  <si>
    <t>УСТАНОВКА ДЕРЕВЯННЫХ ОПОР ВЛ 0,38-10 КВ ИЗ ПРОПИТАННЫХ ДЕТАЛЕЙ ВРУЧНУЮ ДЛИНОЙ ДО 9,5 М ИЗ ЦЕЛЬНЫХ СТОЕК ОДНОСТОЕЧНЫХ</t>
  </si>
  <si>
    <t>УСТАНОВКА ДЕРЕВЯННЫХ ОПОР ВЛ 0,38-10 КВ ИЗ ПРОПИТАННЫХ ДЕТАЛЕЙ ВРУЧНУЮ ДЛИНОЙ ДО 9,5 М ИЗ ЦЕЛЬНЫХ СТОЕК ОДНОСТОЕЧНЫХ С ОДНИМ ПОДКОСОМ</t>
  </si>
  <si>
    <t>МОНТАЖ КОНТУРА ЗАЗЕМЛЕНИЯ ОПОР ВЛ 0,38-10 КВ</t>
  </si>
  <si>
    <t>ШКАФ С ОДНИМ ДВУХПОЛЮСНЫМ РУБИЛЬНИКОМ, УСТАНАВЛИВАЕМЫЙ НА КОНСТРУКЦИИ НА ПОЛУ, НА ТОК ДО 630 А</t>
  </si>
  <si>
    <t>ШКАФ С ОДНИМ ДВУХПОЛЮСНЫМ РУБИЛЬНИКОМ, УСТАНАВЛИВАЕМЫЙ НА КОНСТРУКЦИИ НА ПОЛУ, НА ТОК ДО 1000 А</t>
  </si>
  <si>
    <t>ШКАФ С ОДНИМ ТРЕХПОЛЮСНЫМ РУБИЛЬНИКОМ, УСТАНАВЛИВАЕМЫЙ НА КОНСТРУКЦИИ НА ПОЛУ, НА ТОК ДО 630 А</t>
  </si>
  <si>
    <t>ШКАФ С ОДНИМ ТРЕХПОЛЮСНЫМ РУБИЛЬНИКОМ, УСТАНАВЛИВАЕМЫЙ НА КОНСТРУКЦИИ НА ПОЛУ, НА ТОК ДО 1000 А</t>
  </si>
  <si>
    <t>УКАЗАТЕЛЬ МЕСТОРАСПОЛОЖЕНИЯ ТРАССЫ КАБЕЛЕЙ, ПРОЛОЖЕННЫХ В ЗЕМЛЕ</t>
  </si>
  <si>
    <t>ХОМУТ НА ОПОРЕ</t>
  </si>
  <si>
    <t>ТРАВЕРСА НА ОПОРЕ</t>
  </si>
  <si>
    <t>ОТТЯЖКА ТРОСОВАЯ: К ЛЕЖНЮ В ЗЕМЛЕ</t>
  </si>
  <si>
    <t>УСТАНОВКА НА ГОТОВОЕ ОСНОВАНИЕ ОБЪЕМНЫХ ТРАНСФОРМАТОРНЫХ ПОДСТАНЦИЙ КОЛИЧЕСТВОМ БЛОКОВ 2</t>
  </si>
  <si>
    <t>РАЗВОДКА ПО УСТРОЙСТВАМ И ПОДКЛЮЧЕНИЕ ЖИЛ КАБЕЛЕЙ ИЛИ ПРОВОДОВ ВНЕШНЕЙ СЕТИ К БЛОКАМ ЗАЖИМОВ И К ЗАЖИМАМ АППАРАТОВ И ПРИБОРОВ, УСТАНОВЛЕННЫХ НА УСТРОЙСТВАХ, КАБЕЛИ И ПРОВОДА СЕЧЕНИЕ ДО 10 ММ2</t>
  </si>
  <si>
    <t>РАЗВОДКА ПО УСТРОЙСТВАМ И ПОДКЛЮЧЕНИЕ ЖИЛ КАБЕЛЕЙ ИЛИ ПРОВОДОВ ВНЕШНЕЙ СЕТИ К БЛОКАМ ЗАЖИМОВ И К ЗАЖИМАМ АППАРАТОВ И ПРИБОРОВ, УСТАНОВЛЕННЫХ НА УСТРОЙСТВАХ, КАБЕЛИ И ПРОВОДА СЕЧЕНИЕ ДО 16 ММ2</t>
  </si>
  <si>
    <t>РАЗВОДКА ПО УСТРОЙСТВАМ И ПОДКЛЮЧЕНИЕ ЖИЛ КАБЕЛЕЙ ИЛИ ПРОВОДОВ ВНЕШНЕЙ СЕТИ К БЛОКАМ ЗАЖИМОВ И К ЗАЖИМАМ АППАРАТОВ И ПРИБОРОВ, УСТАНОВЛЕННЫХ НА УСТРОЙСТВАХ, КАБЕЛИ И ПРОВОДА СЕЧЕНИЕ ДО 35 ММ2</t>
  </si>
  <si>
    <t>РАЗВОДКА ПО УСТРОЙСТВАМ И ПОДКЛЮЧЕНИЕ ЖИЛ КАБЕЛЕЙ ИЛИ ПРОВОДОВ ВНЕШНЕЙ СЕТИ К БЛОКАМ ЗАЖИМОВ И К ЗАЖИМАМ АППАРАТОВ И ПРИБОРОВ, УСТАНОВЛЕННЫХ НА УСТРОЙСТВАХ, КАБЕЛИ И ПРОВОДА СЕЧЕНИЕ ДО 70 ММ2</t>
  </si>
  <si>
    <t>РАЗВОДКА ПО УСТРОЙСТВАМ И ПОДКЛЮЧЕНИЕ ЖИЛ КАБЕЛЕЙ ИЛИ ПРОВОДОВ ВНЕШНЕЙ СЕТИ К БЛОКАМ ЗАЖИМОВ И К ЗАЖИМАМ АППАРАТОВ И ПРИБОРОВ, УСТАНОВЛЕННЫХ НА УСТРОЙСТВАХ, КАБЕЛИ И ПРОВОДА СЕЧЕНИЕ ДО 95 ММ2</t>
  </si>
  <si>
    <t>РАЗВОДКА ПО УСТРОЙСТВАМ И ПОДКЛЮЧЕНИЕ ЖИЛ КАБЕЛЕЙ ИЛИ ПРОВОДОВ ВНЕШНЕЙ СЕТИ К БЛОКАМ ЗАЖИМОВ И К ЗАЖИМАМ АППАРАТОВ И ПРИБОРОВ, УСТАНОВЛЕННЫХ НА УСТРОЙСТВАХ, КАБЕЛИ И ПРОВОДА СЕЧЕНИЕ ДО 120 ММ2</t>
  </si>
  <si>
    <t>РАЗВОДКА ПО УСТРОЙСТВАМ И ПОДКЛЮЧЕНИЕ ЖИЛ КАБЕЛЕЙ ИЛИ ПРОВОДОВ ВНЕШНЕЙ СЕТИ К БЛОКАМ ЗАЖИМОВ И К ЗАЖИМАМ АППАРАТОВ И ПРИБОРОВ, УСТАНОВЛЕННЫХ НА УСТРОЙСТВАХ, КАБЕЛИ И ПРОВОДА СЕЧЕНИЕ ДО 150 ММ2</t>
  </si>
  <si>
    <t>РАЗВОДКА ПО УСТРОЙСТВАМ И ПОДКЛЮЧЕНИЕ ЖИЛ КАБЕЛЕЙ ИЛИ ПРОВОДОВ ВНЕШНЕЙ СЕТИ К БЛОКАМ ЗАЖИМОВ И К ЗАЖИМАМ АППАРАТОВ И ПРИБОРОВ, УСТАНОВЛЕННЫХ НА УСТРОЙСТВАХ, КАБЕЛИ И ПРОВОДА СЕЧЕНИЕ ДО 185 ММ2</t>
  </si>
  <si>
    <t>РАЗВОДКА ПО УСТРОЙСТВАМ И ПОДКЛЮЧЕНИЕ ЖИЛ КАБЕЛЕЙ ИЛИ ПРОВОДОВ ВНЕШНЕЙ СЕТИ К БЛОКАМ ЗАЖИМОВ И К ЗАЖИМАМ АППАРАТОВ И ПРИБОРОВ, УСТАНОВЛЕННЫХ НА УСТРОЙСТВАХ, КАБЕЛИ И ПРОВОДА СЕЧЕНИЕ ДО 240 ММ2</t>
  </si>
  <si>
    <t>ПРОВОДА И КАБЕЛИ ПО СТАЛЬНЫМ КОНСТРУКЦИЯМ И ПАНЕЛЯМ, ПРОВОД, СЕЧЕНИЕ: ДО 16 ММ2</t>
  </si>
  <si>
    <t>ПРОВОДА И КАБЕЛИ ПО СТАЛЬНЫМ КОНСТРУКЦИЯМ И ПАНЕЛЯМ, ПРОВОД, СЕЧЕНИЕ: ДО 35 ММ2</t>
  </si>
  <si>
    <t>ПРОВОДА И КАБЕЛИ ПО СТАЛЬНЫМ КОНСТРУКЦИЯМ И ПАНЕЛЯМ, ПРОВОД, СЕЧЕНИЕ: ДО 70 ММ2</t>
  </si>
  <si>
    <t>ПРОВОДА И КАБЕЛИ ПО СТАЛЬНЫМ КОНСТРУКЦИЯМ И ПАНЕЛЯМ, ПРОВОД, СЕЧЕНИЕ: ДО 120 ММ2</t>
  </si>
  <si>
    <t>ПРОВОДА И КАБЕЛИ ПО СТАЛЬНЫМ КОНСТРУКЦИЯМ И ПАНЕЛЯМ, ПРОВОД, СЕЧЕНИЕ: ДО 240 ММ2</t>
  </si>
  <si>
    <t>ПЕРЕВОЗКА ГРУНТА С I ПО V ГРУППЫ НА РАССТОЯНИЕ 37 КМ АВТОСАМОСВАЛАМИ ГРУЗОПОДЪЕМНОСТЬЮ ДО 10 Т</t>
  </si>
  <si>
    <t>ПЕРЕВОЗКА ГРУНТА С I ПО V ГРУППЫ НА РАССТОЯНИЕ 37 КМ АВТОСАМОСВАЛАМИ ГРУЗОПОДЪЕМНОСТЬЮ ДО 20 Т</t>
  </si>
  <si>
    <t>ПЕРЕВОЗКА СТРОИТЕЛЬНОГО МУСОРА НА РАССТОЯНИЕ 33 КМ АВТОСАМОСВАЛАМИ ГРУЗОПОДЪЕМНОСТЬЮ ДО 10 Т</t>
  </si>
  <si>
    <t>ПЕРЕВОЗКА ГРУНТА С I ПО V ГРУППЫ НА РАССТОЯНИЕ 33 КМ АВТОСАМОСВАЛАМИ ГРУЗОПОДЪЕМНОСТЬЮ ДО 10 Т</t>
  </si>
  <si>
    <t>РАЗМЕЩЕНИЕ ГРУНТОВ, ПОЛУЧЕННЫХ В РЕЗУЛЬТАТЕ ПРОИЗВОДСТВА ЗЕМЛЯНЫХ РАБОТ, НЕ ИСПОЛЬЗУЕМЫХ ДЛЯ ОБРАТНОЙ ЗАСЫПКИ: ГРУНТЫ НЕЗАМУСОРЕННЫЕ ЭКОЛОГИЧЕСКИ ЧИСТЫЕ</t>
  </si>
  <si>
    <t>ПЕРЕВОЗКА СТРОИТЕЛЬНОГО МУСОРА НА РАССТОЯНИЕ 37 КМ АВТОСАМОСВАЛАМИ ГРУЗОПОДЪЕМНОСТЬЮ ДО 10 Т</t>
  </si>
  <si>
    <t>ПЕРЕВОЗКА СТРОИТЕЛЬНОГО МУСОРА НА РАССТОЯНИЕ 37 КМ АВТОСАМОСВАЛАМИ ГРУЗОПОДЪЕМНОСТЬЮ ДО 20 Т</t>
  </si>
  <si>
    <t>РАЗБОРКА ПОКРЫТИЙ И ОСНОВАНИЙ АСФАЛЬТОБЕТОННЫХ</t>
  </si>
  <si>
    <t>РАЗБОРКА ПОКРЫТИЙ И ОСНОВАНИЙ ЦЕМЕНТОБЕТОННЫХ</t>
  </si>
  <si>
    <t>СОДЕРЖАНИЕ СВАЛКИ ОТХОДОВ СТРОИТЕЛЬСТВА И СНОСА</t>
  </si>
  <si>
    <t>измерение</t>
  </si>
  <si>
    <t>ФАЗИРОВКА ЭЛЕКТРИЧЕСКОЙ ЛИНИИ ИЛИ ТРАНСФОРМАТОРА С СЕТЬЮ НАПРЯЖЕНИЕМ СВЫШЕ 1 КВ</t>
  </si>
  <si>
    <t>фазировка</t>
  </si>
  <si>
    <t>ФАЗИРОВКА ЭЛЕКТРИЧЕСКОЙ ЛИНИИ ИЛИ ТРАНСФОРМАТОРА С СЕТЬЮ НАПРЯЖЕНИЕМ ДО 1 КВ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</si>
  <si>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 И КОММУТАЦИОННЫМ АППАРАТАМ</t>
  </si>
  <si>
    <t>КАБЕЛИ СИЛОВЫЕ НАПРЯЖЕНИЕМ ДО 10 КВ</t>
  </si>
  <si>
    <t>испытание</t>
  </si>
  <si>
    <t>ОПРЕДЕЛЕНИЕ АКТИВНОГО СОПРОТИВЛЕНИЯ ИЛИ РАБОЧЕЙ ЭЛЕКТРИЧЕСКОЙ ЕМКОСТИ ЖИЛЫ КАБЕЛЯ НА НАПРЯЖЕНИИ ДО 35 КВ</t>
  </si>
  <si>
    <t>АВТОЛАБОРАТОРИИ</t>
  </si>
  <si>
    <t>маш.-ч</t>
  </si>
  <si>
    <t>ТРАНСФОРМАТОРЫ НАПРЯЖЕНИЕМ ДО 1 КВ</t>
  </si>
  <si>
    <t>ТРАНСФОРМАТОР ТРЕХОБМОТОЧНЫЙ НАПРЯЖЕНИЕМ ДО 35 КВ, МОЩНОСТЬЮ МВА: СВЫШЕ 1,6</t>
  </si>
  <si>
    <t>ТРАНСФОРМАТОРЫ ОДНОФАЗНЫЕ МАСЛЯНЫЕ, ТРАНСФОРМАТОР НАПРЯЖЕНИЕМ КВ, ДО: 1</t>
  </si>
  <si>
    <t>ТРАНСФОРМАТОРЫ ОДНОФАЗНЫЕ МАСЛЯНЫЕ, ТРАНСФОРМАТОР НАПРЯЖЕНИЕМ КВ, ДО: 11</t>
  </si>
  <si>
    <t>ТРАНСФОРМАТОР ДВУХОБМОТОЧНЫЙ НАПРЯЖЕНИЕМ ДО 11 КВ, МОЩНОСТЬЮ МВА ДО 0,32</t>
  </si>
  <si>
    <t>ТРАНСФОРМАТОР ДВУХОБМОТОЧНЫЙ НАПРЯЖЕНИЕМ ДО 11 КВ, МОЩНОСТЬЮ МВА ДО 1,6</t>
  </si>
  <si>
    <t>ТРАНСФОРМАТОР ДВУХОБМОТОЧНЫЙ НАПРЯЖЕНИЕМ ДО 11 КВ, МОЩНОСТЬЮ МВА СВЫШЕ 1,6</t>
  </si>
  <si>
    <t>ПНР</t>
  </si>
  <si>
    <t>УПЛОТНИТЕЛЬ КАБЕЛЬНОГО ПРОХОДА ТЕРМОУСАЖИВАЕМЫЙ</t>
  </si>
  <si>
    <t>КОНСТРУКЦИИ МЕТАЛЛИЧЕСКИЕ ПОД ОБОРУДОВАНИЕ, КОНСТРУКЦИЯ МЕТАЛЛИЧЕСКАЯ</t>
  </si>
  <si>
    <t>УСТРОЙСТВО ОСНОВАНИЯ ПОД ТРУБОПРОВОДЫ ПЕСЧАНОГО</t>
  </si>
  <si>
    <t>ПРОВОДНИК ЗАЗЕМЛЯЮЩИЙ ОТКРЫТО ПО СТРОИТЕЛЬНЫМ ОСНОВАНИЯМ ИЗ ПОЛОСОВОЙ СТАЛИ, СЕЧЕНИЕМ 160 ММ2</t>
  </si>
  <si>
    <t>ОГНЕЗАЩИТНОЕ ПОКРЫТИЕ ЭЛЕКТРИЧЕСКИХ КАБЕЛЕЙ</t>
  </si>
  <si>
    <t xml:space="preserve">Транспорт </t>
  </si>
  <si>
    <t>ТРАНСФОРМАТОРЫ, АВТОТРАНСФОРМАТОРЫ И РЕАКТОРЫ, ТРАНСФОРМАТОР СИЛОВОЙ, АВТОТРАНСФОРМАТОР ИЛИ МАСЛЯНЫЙ РЕАКТОР, МАССА ДО 7 Т</t>
  </si>
  <si>
    <t>ТРАНСФОРМАТОРЫ, АВТОТРАНСФОРМАТОРЫ И РЕАКТОРЫ, ТРАНСФОРМАТОР СИЛОВОЙ, АВТОТРАНСФОРМАТОР ИЛИ МАСЛЯНЫЙ РЕАКТОР, МАССА ДО 10 Т</t>
  </si>
  <si>
    <t>ГИДРОИЗОЛЯЦИЯ СТЕН, ФУНДАМЕНТОВ БОКОВАЯ ОКЛЕЕЧНАЯ ПО ВЫРАВНЕННОЙ ПОВЕРХНОСТИ БУТОВОЙ КЛАДКИ, КИРПИЧУ И БЕТОНУ В 2 СЛОЯ</t>
  </si>
  <si>
    <t>ОКЛЕЕЧНАЯ ГОРИЗОНТАЛЬНАЯ ГИДРОИЗОЛЯЦИЯ СТЕН, ФУНДАМЕНТОВ В 2 СЛОЯ</t>
  </si>
  <si>
    <t>ПРОБИВКА ОТВЕРСТИЙ В БЕТОННЫХ СТЕНАХ, ПОЛАХ ТОЛЩИНОЙ 100 ММ ПЛОЩАДЬЮ ДО 20 СМ2</t>
  </si>
  <si>
    <t>ЗАДЕЛКА ОТВЕРСТИЙ В БЕТОННЫХ ПЕРЕКРЫТИЯХ В МЕСТАХ ПРОХОДА ТРУБОПРОВОДОВ</t>
  </si>
  <si>
    <t>ЗАДЕЛКА ОТВЕРСТИЙ И ГНЕЗД В СТЕНАХ КИРПИЧНЫХ</t>
  </si>
  <si>
    <t>ГИДРОИЗОЛЯЦИЯ СТЕН, ФУНДАМЕНТОВ БОКОВАЯ ОБМАЗОЧНАЯ БИТУМНАЯ В 2 СЛОЯ ПО ВЫРАВНЕННОЙ ПОВЕРХНОСТИ БУТОВОЙ КЛАДКИ, КИРПИЧУ, БЕТОНУ</t>
  </si>
  <si>
    <t>УСТРОЙСТВО АСФАЛЬТОБЕТОННЫХ ПОКРЫТИЙ ДОРОЖЕК И ТРОТУАРОВ ОДНОСЛОЙНЫХ ИЗ ЛИТОЙ МЕЛКОЗЕРНИСТОЙ АСФАЛЬТОБЕТОННОЙ СМЕСИ, ДОБАВЛЯТЬ ИЛИ ИСКЛЮЧАТЬ НА КАЖДЫЕ 0,5 СМ ИЗМЕНЕНИЯ ТОЛЩИНЫ СЛОЯ</t>
  </si>
  <si>
    <t>УСТРОЙСТВО АСФАЛЬТОБЕТОННЫХ ПОКРЫТИЙ ДОРОЖЕК И ТРОТУАРОВ ОДНОСЛОЙНЫХ ИЗ ЛИТОЙ МЕЛКОЗЕРНИСТОЙ АСФАЛЬТОБЕТОННОЙ СМЕСИ ТОЛЩИНОЙ 3 СМ</t>
  </si>
  <si>
    <t>УСТРОЙСТВО ОСНОВАНИЙ ПОД ТРОТУАРЫ ИЗ ЩЕБНЯ ТОЛЩИНОЙ 12 СМ</t>
  </si>
  <si>
    <t>УСТРОЙСТВО ПОДСТИЛАЮЩИХ И ВЫРАВНИВАЮЩИХ СЛОЕВ ОСНОВАНИЙ ИЗ ПЕСКА</t>
  </si>
  <si>
    <t>УСТАНОВКА ВРЕЗНЫХ ДВЕРНЫХ ЗАМКОВ С РУЧКАМИ В ГОТОВЫЕ ГНЕЗДА</t>
  </si>
  <si>
    <t>УСТАНОВКА АЛЮМИНИЕВЫХ НАЩЕЛЬНИКОВ</t>
  </si>
  <si>
    <t>УСТРОЙСТВО МЕЛКИХ ПОКРЫТИЙ (БРАНДМАУЭРЫ, ПАРАПЕТЫ, СВЕСЫ И Т.П.) ИЗ ЛИСТОВОЙ ОЦИНКОВАННОЙ СТАЛИ</t>
  </si>
  <si>
    <t>ПРОСТАЯ ШТУКАТУРКА ПОВЕРХНОСТЕЙ СТЕН ПО КАМНЮ И БЕТОНУ ИЗВЕСТКОВЫМ РАСТВОРОМ</t>
  </si>
  <si>
    <t>УСТРОЙСТВО ТРУБОПРОВОДОВ ИЗ АСБЕСТОЦЕМЕНТНЫХ ТРУБ С СОЕДИНЕНИЕМ МАНЖЕТАМИ ПОЛИЭТИЛЕНОВЫМИ БОЛЕЕ 2-Х ОТВЕРСТИЙ</t>
  </si>
  <si>
    <t>УСТРОЙСТВО ПЕСЧАНОГО ОСНОВАНИЯ ПОД ФУНДАМЕНТЫ</t>
  </si>
  <si>
    <t>УСТРОЙСТВО ЩЕБЕНОЧНОГО ОСНОВАНИЯ ПОД ФУНДАМЕНТЫ</t>
  </si>
  <si>
    <t>УСТРОЙСТВО ФУНДАМЕНТНЫХ ПЛИТ ЖЕЛЕЗОБЕТОННЫХ ПЛОСКИХ</t>
  </si>
  <si>
    <t>УСТРОЙСТВО СТЯЖЕК ЦЕМЕНТНЫХ ТОЛЩИНОЙ 20 ММ</t>
  </si>
  <si>
    <t>ДОБАВЛЯЕТСЯ ИЛИ ИСКЛЮЧАЕТСЯ НА КАЖДЫЕ 5 ММ ИЗМЕНЕНИЯ ТОЛЩИНЫ СТЯЖКИ К  см. выше</t>
  </si>
  <si>
    <t>УПЛОТНЕНИЕ ГРУНТА ПНЕВМАТИЧЕСКИМИ ТРАМБОВКАМИ ГРУППА ГРУНТОВ 1,2</t>
  </si>
  <si>
    <t>ПОГРУЗКА ГРУНТА ВРУЧНУЮ В АВТОМОБИЛИ-САМОСВАЛЫ С ВЫГРУЗКОЙ</t>
  </si>
  <si>
    <t>ЗАСЫПКА ТРАНШЕЙ И КОТЛОВАНОВ БУЛЬДОЗЕРАМИ МОЩНОСТЬЮ 59 (80) КВТ (Л.С.) ПРИ ПЕРЕМЕЩЕНИИ ГРУНТА ДО 5 М ГРУППА ГРУНТОВ 1-3</t>
  </si>
  <si>
    <t>ЗАСЫПКА ВРУЧНУЮ ТРАНШЕЙ, ПАЗУХ КОТЛОВАНОВ И ЯМ ГРУППА ГРУНТОВ 1-3</t>
  </si>
  <si>
    <t>РАЗРАБОТКА ГРУНТА ВРУЧНУЮ В ТРАНШЕЯХ ГЛУБИНОЙ ДО 2 М БЕЗ КРЕПЛЕНИЙ С ОТКОСАМИ ГРУППА ГРУНТОВ 1-3</t>
  </si>
  <si>
    <t>РАЗРАБОТКА ГРУНТА С ПОГРУЗКОЙ НА АВТОМОБИЛИ-САМОСВАЛЫ ЭКСКАВАТОРАМИ С КОВШОМ ВМЕСТИМОСТЬЮ 0,25 М3 ГРУППА ГРУНТОВ 1-3</t>
  </si>
  <si>
    <t>УКЛАДКА ТРУБОПРОВОДОВ ИЗ ПОЛИЭТИЛЕНОВЫХ ТРУБ ДИАМЕТРОМ 160 ММ</t>
  </si>
  <si>
    <t>___________________/Прокопенко А.В./</t>
  </si>
  <si>
    <t>"___" __________ 2018 г.</t>
  </si>
  <si>
    <t>Единичные расценки на строительно-монтажные и пусконаладочные работы</t>
  </si>
  <si>
    <t>Составлены в ценах на 2017 г.</t>
  </si>
  <si>
    <t>Цена, руб., вкл. НДС 18 %</t>
  </si>
  <si>
    <t>СОГЛАСОВАНО</t>
  </si>
  <si>
    <t>КРАНЫ НА СПЕЦИАЛЬНОМ ШАССИ АВТОМОБИЛЬНОГО ТИПА, ГРУЗОПОДЪЕМНОСТЬ БОЛЕЕ 250 Т</t>
  </si>
  <si>
    <t>КРАНЫ НА СПЕЦИАЛЬНОМ ШАССИ АВТОМОБИЛЬНОГО ТИПА, ГРУЗОПОДЪЕМНОСТЬ БОЛЕЕ 250 Т LTM-1400</t>
  </si>
  <si>
    <t>1 перебаз.</t>
  </si>
  <si>
    <t>УСТАНОВКА БОРТОВЫХ КАМНЕЙ БЕТОННЫХ ПРИ ДРУГИХ ВИДАХ ПОКРЫТИЙ (разделение КЛ в траншее)</t>
  </si>
  <si>
    <t>ПРОКЛАДКА СИГНАЛЬНОЙ ЛЕНТЫ  В ТРАНШЕЕ</t>
  </si>
  <si>
    <t>1м</t>
  </si>
  <si>
    <t>УСТРОЙСТВО ЗАКРЫТОГО (ПОДЗЕМНОГО) ПЕРЕХОДА МЕТОДОМ ГОРИЗОНТАЛЬНО НАПРАВЛЕННОГО БУРЕНИЯ С ПОЭТАПНЫМ РАСШИРЕНИЕМ СКВАЖИНЫ ДЛЯ ПОЛИЭТИЛЕНОВЫХ ТРУБ В ГРУНТАХ I-III ГРУППЫ УСТАНОВКАМИ С ТЯГОВЫМ УСИЛИЕМ ДО 200 КН ДЛЯ ТРУБ DY=400 ММ ДЛИНОЙ ДО 200 М</t>
  </si>
  <si>
    <t>МОНТАЖ УСТАНОВКИ ГОРИЗОНТАЛЬНО НАПРАВЛЕННОГО БУРЕНИЯ С ТЯГОВЫМ УСИЛИЕМ ДО 200 КН</t>
  </si>
  <si>
    <t>МОНТАЖ УСТАНОВКИ ГОРИЗОНТАЛЬНО НАПРАВЛЕННОГО БУРЕНИЯ С ТЯГОВЫМ УСИЛИЕМ ДО 500 КН</t>
  </si>
  <si>
    <t>ДЕМОНТАЖ УСТАНОВКИ ГОРИЗОНТАЛЬНО НАПРАВЛЕННОГО БУРЕНИЯ С ТЯГОВЫМ УСИЛИЕМ ДО 200 КН</t>
  </si>
  <si>
    <t>ДЕМОНТАЖ УСТАНОВКИ ГОРИЗОНТАЛЬНО НАПРАВЛЕННОГО БУРЕНИЯ С ТЯГОВЫМ УСИЛИЕМ ДО 500 КН</t>
  </si>
  <si>
    <t>УСТРОЙСТВО ЗАКРЫТОГО (ПОДЗЕМНОГО) ПЕРЕХОДА МЕТОДОМ ГОРИЗОНТАЛЬНО НАПРАВЛЕННОГО БУРЕНИЯ С ПОЭТАПНЫМ РАСШИРЕНИЕМ СКВАЖИНЫ ДЛЯ ПОЛИЭТИЛЕНОВЫХ ТРУБ В ГРУНТАХ I-III ГРУППЫ УСТАНОВКАМИ С ТЯГОВЫМ УСИЛИЕМ ДО 200 КН ДЛЯ ТРУБ DY=225 ММ ДЛИНОЙ ДО 300 М</t>
  </si>
  <si>
    <t>УСТРОЙСТВО ЗАКРЫТОГО (ПОДЗЕМНОГО) ПЕРЕХОДА МЕТОДОМ ГОРИЗОНТАЛЬНО НАПРАВЛЕННОГО БУРЕНИЯ С ПОЭТАПНЫМ РАСШИРЕНИЕМ СКВАЖИНЫ ДЛЯ ПОЛИЭТИЛЕНОВЫХ ТРУБ В ГРУНТАХ I-III ГРУППЫ УСТАНОВКАМИ С ТЯГОВЫМ УСИЛИЕМ ДО 500 КН ДЛЯ ТРУБ DY=110 ММ ДЛИНОЙ ДО 700 М</t>
  </si>
  <si>
    <t>УСТРОЙСТВО ЗАКРЫТОГО (ПОДЗЕМНОГО) ПЕРЕХОДА МЕТОДОМ ГОРИЗОНТАЛЬНО НАПРАВЛЕННОГО БУРЕНИЯ С ПОЭТАПНЫМ РАСШИРЕНИЕМ СКВАЖИНЫ ДЛЯ ПОЛИЭТИЛЕНОВЫХ ТРУБ В ГРУНТАХ I-III ГРУППЫ УСТАНОВКАМИ С ТЯГОВЫМ УСИЛИЕМ ДО 500 КН ДЛЯ ТРУБ DY=225 ММ ДЛИНОЙ ДО 700 М</t>
  </si>
  <si>
    <t>УСТРОЙСТВО ЗАКРЫТОГО (ПОДЗЕМНОГО) ПЕРЕХОДА МЕТОДОМ ГОРИЗОНТАЛЬНО НАПРАВЛЕННОГО БУРЕНИЯ С ПОЭТАПНЫМ РАСШИРЕНИЕМ СКВАЖИНЫ ДЛЯ ПОЛИЭТИЛЕНОВЫХ ТРУБ В ГРУНТАХ I-III ГРУППЫ УСТАНОВКАМИ С ТЯГОВЫМ УСИЛИЕМ ДО 500 КН ДЛЯ ТРУБ DY=400 ММ ДЛИНОЙ ДО 400 М</t>
  </si>
  <si>
    <t>УСТРОЙСТВО ЗАКРЫТОГО (ПОДЗЕМНОГО) ПЕРЕХОДА МЕТОДОМ ГОРИЗОНТАЛЬНО НАПРАВЛЕННОГО БУРЕНИЯ С ПОЭТАПНЫМ РАСШИРЕНИЕМ СКВАЖИНЫ ДЛЯ ПОЛИЭТИЛЕНОВЫХ ТРУБ В ГРУНТАХ I-III ГРУППЫ УСТАНОВКАМИ С ТЯГОВЫМ УСИЛИЕМ ДО 500 КН ДЛЯ ТРУБ DY=500 ММ ДЛИНОЙ ДО 400 М</t>
  </si>
  <si>
    <t>УСТРОЙСТВО ЗАКРЫТОГО (ПОДЗЕМНОГО) ПЕРЕХОДА МЕТОДОМ ГОРИЗОНТАЛЬНО НАПРАВЛЕННОГО БУРЕНИЯ С ПОЭТАПНЫМ РАСШИРЕНИЕМ СКВАЖИНЫ ДЛЯ ПОЛИЭТИЛЕНОВЫХ ТРУБ В ГРУНТАХ I-III ГРУППЫ УСТАНОВКАМИ С ТЯГОВЫМ УСИЛИЕМ ДО 500 КН ДЛЯ ТРУБ DY=710 ММ ДЛИНОЙ ДО 300 М</t>
  </si>
  <si>
    <t>УСТАНОВКА ОПОР ВЛ 0.38-10 КВ ВЛ 0,38,6-10 КВ (С ТРАВЕРСАМИ) ОДНОСТОЕЧНЫХ</t>
  </si>
  <si>
    <t>УСТАНОВКА ОПОР ВЛ 0.38-10 КВ ВЛ 0,38,6-10 КВ (С ТРАВЕРСАМИ) ОДНОСТОЕЧНЫХ С ОДНИМ ПОДКОСОМ</t>
  </si>
  <si>
    <t>УСТАНОВКА ОПОР ВЛ 0.38-10 КВ ВЛ 0,38,6-10 КВ (С ТРАВЕРСАМИ) ОДНОСТОЕЧНЫХ С ДВУМЯ ПОДКОСАМИ</t>
  </si>
  <si>
    <t>УСТАНОВКА ОПОР ВЛ 0.38-10 КВ ДЛЯ СОВМЕСТНОЙ ПОДВЕСКИ ПРОВОДОВ ВЛ 0,38 И 6-10 КВ ОДНОСТОЕЧНЫХ</t>
  </si>
  <si>
    <t>УСТАНОВКА ОПОР ВЛ 0.38-10 КВ ДЛЯ СОВМЕСТНОЙ ПОДВЕСКИ ПРОВОДОВ ВЛ 0,38 И 6-10 КВ ОДНОСТОЕЧНЫХ С ОДНИМ ПОДКОСОМ</t>
  </si>
  <si>
    <t>УСТАНОВКА ОПОР ВЛ 0.38-10 КВ ДЛЯ СОВМЕСТНОЙ ПОДВЕСКИ ПРОВОДОВ ВЛ 0,38 И 6-10 КВ ОДНОСТОЕЧНЫХ С ДВУМЯ ПОДКОСАМИ</t>
  </si>
  <si>
    <t>УСТАНОВКА ДЛЯ ОПОР ВЛ 35 КВ ПЛИТ АНКЕРНЫХ ОБЪЕМОМ, М3, ДО 0,2</t>
  </si>
  <si>
    <t>УСТАНОВКА ДЛЯ ОПОР ВЛ 35 КВ РИГЕЛЕЙ ОБЪЕМОМ, М3, ДО 0,1 ПРИ КОЛИЧЕСТВЕ НА 1 СТОЙКУ 1</t>
  </si>
  <si>
    <t>УСТАНОВКА ДЛЯ ОПОР ВЛ 35 КВ РИГЕЛЕЙ ОБЪЕМОМ, М3, ДО 0,1 ПРИ КОЛИЧЕСТВЕ НА 1 СТОЙКУ 2</t>
  </si>
  <si>
    <t>УСТАНОВКА ДЛЯ ОПОР ВЛ 35 КВ РИГЕЛЕЙ ОБЪЕМОМ, М3, ДО 0,2 ПРИ КОЛИЧЕСТВЕ НА 1 СТОЙКУ 1</t>
  </si>
  <si>
    <t>УСТАНОВКА ДЛЯ ОПОР ВЛ 35 КВ РИГЕЛЕЙ ОБЪЕМОМ, М3, ДО 0,2 ПРИ КОЛИЧЕСТВЕ НА 1 СТОЙКУ 2</t>
  </si>
  <si>
    <t>УСТАНОВКА ДЛЯ ОПОР ВЛ 35 КВ АНКЕРОВ ЦИЛИНДРИЧЕСКИХ ОБЪЕМОМ ДО 0,12 М3</t>
  </si>
  <si>
    <t>УСТРОЙСТВО ОТВЕТВЛЕНИЙ ОТ ВЛ 0,38 КВ К ЗДАНИЯМ С ПОМОЩЬЮ МЕХАНИЗМОВ КОЛИЧЕСТВО ПРОВОДОВ В ОТВЕТВЛЕНИИ 1</t>
  </si>
  <si>
    <t>ответвление</t>
  </si>
  <si>
    <t>УСТРОЙСТВО ОТВЕТВЛЕНИЙ ОТ ВЛ 0,38 КВ К ЗДАНИЯМ С ПОМОЩЬЮ МЕХАНИЗМОВ КОЛИЧЕСТВО ПРОВОДОВ В ОТВЕТВЛЕНИИ 2</t>
  </si>
  <si>
    <t>УСТРОЙСТВО ОТВЕТВЛЕНИЙ ОТ ВЛ 0,38 КВ К ЗДАНИЯМ С ПОМОЩЬЮ МЕХАНИЗМОВ КОЛИЧЕСТВО ПРОВОДОВ В ОТВЕТВЛЕНИИ 4</t>
  </si>
  <si>
    <t>УСТРОЙСТВО ОТВЕТВЛЕНИЙ ОТ ВЛ 0,38 КВ К ЗДАНИЯМ ВРУЧНУЮ КОЛИЧЕСТВО ПРОВОДОВ В ОТВЕТВЛЕНИИ 1</t>
  </si>
  <si>
    <t>УСТРОЙСТВО ОТВЕТВЛЕНИЙ ОТ ВЛ 0,38 КВ К ЗДАНИЯМ ВРУЧНУЮ КОЛИЧЕСТВО ПРОВОДОВ В ОТВЕТВЛЕНИИ 2</t>
  </si>
  <si>
    <t>УСТРОЙСТВО ОТВЕТВЛЕНИЙ ОТ ВЛ 0,38 КВ К ЗДАНИЯМ ВРУЧНУЮ КОЛИЧЕСТВО ПРОВОДОВ В ОТВЕТВЛЕНИИ 4</t>
  </si>
  <si>
    <t>УСТАНОВКА ЛИНЕЙНОГО ЭЛЕКТРООБОРУДОВАНИЯ РАЗРЯДНИКОВ С ПОМОЩЬЮ МЕХАНИЗМОВ</t>
  </si>
  <si>
    <t>УСТАНОВКА ЛИНЕЙНОГО ЭЛЕКТРООБОРУДОВАНИЯ РАЗРЯДНИКОВ ВРУЧНУЮ</t>
  </si>
  <si>
    <t>УСТАНОВКА ЛИНЕЙНОГО ЭЛЕКТРООБОРУДОВАНИЯ РАЗЪЕДИНИТЕЛЕЙ С ПОМОЩЬЮ МЕХАНИЗМОВ</t>
  </si>
  <si>
    <t>УСТАНОВКА ЛИНЕЙНОГО ЭЛЕКТРООБОРУДОВАНИЯ РАЗЪЕДИНИТЕЛЕЙ ВРУЧНУЮ</t>
  </si>
  <si>
    <t>МОНТАЖ САМОНЕСУЩИХ ИЗОЛИРОВАННЫХ ПРОВОДОВ (СИП)</t>
  </si>
  <si>
    <t>РАЗВОЗКА КОНСТРУКЦИЙ И МАТЕРИАЛОВ ОПОР ВЛ 0,38-10 КВ ПО ТРАССЕ ОДНОСТОЕЧНЫХ ЖЕЛЕЗОБЕТОННЫХ ОПОР</t>
  </si>
  <si>
    <t>РАЗВОЗКА КОНСТРУКЦИЙ И МАТЕРИАЛОВ ОПОР ВЛ 0,38-10 КВ ПО ТРАССЕ ПРИСТАВОК ЖЕЛЕЗОБЕТОННЫХ</t>
  </si>
  <si>
    <t>РАЗВОЗКА КОНСТРУКЦИЙ И МАТЕРИАЛОВ ОПОР ВЛ 0,38-10 КВ ПО ТРАССЕ МАТЕРИАЛОВ ОСНАСТКИ ОДНОСТОЕЧНЫХ ОПОР</t>
  </si>
  <si>
    <t>РАЗВОЗКА КОНСТРУКЦИЙ И МАТЕРИАЛОВ ОПОР ВЛ 0,38-10 КВ ПО ТРАССЕ МАТЕРИАЛОВ ОСНАСТКИ СЛОЖНЫХ ОПОР</t>
  </si>
  <si>
    <t>ШИНЫ НАПРЯЖЕНИЕМ ДО 11 КВ</t>
  </si>
  <si>
    <t>ШИНЫ НАПРЯЖЕНИЕМ ДО 35 КВ</t>
  </si>
  <si>
    <t>ТРАНСФОРМАТОР ТРЕХФАЗНЫЙ НАПРЯЖЕНИЕМ КВ, ДО: 1</t>
  </si>
  <si>
    <t>ТРАНСФОРМАТОР ТРЕХФАЗНЫЙ НАПРЯЖЕНИЕМ КВ, ДО: 11</t>
  </si>
  <si>
    <t>ТРАНСФОРМАТОР ТРЕХФАЗНЫЙ НАПРЯЖЕНИЕМ КВ, ДО: 35</t>
  </si>
  <si>
    <t>ТРАНСФОРМАТОР ВЫНОСНОЙ НАПРЯЖЕНИЕМ ДО 1 КВ</t>
  </si>
  <si>
    <t>ТРАНСФОРМАТОР ВЫНОСНОЙ С ТВЕРДОЙ ИЗОЛЯЦИЕЙ НАПРЯЖЕНИЕМ КВ, ДО: 11</t>
  </si>
  <si>
    <t>ТРАНСФОРМАТОР ВЫНОСНОЙ С ТВЕРДОЙ ИЗОЛЯЦИЕЙ НАПРЯЖЕНИЕМ КВ, ДО: 35</t>
  </si>
  <si>
    <t>ВЫКЛЮЧАТЕЛЬ ОДНОПОЛЮСНЫЙ С ЭЛЕКТРОМАГНИТНЫМ, ТЕПЛОВЫМ ИЛИ КОМБИНИРОВАННЫМ РАСЦЕПИТЕЛЕМ</t>
  </si>
  <si>
    <t>ВЫКЛЮЧАТЕЛЬ ТРЕХПОЛЮСНЫЙ С ПОЛУПРОВОДНИКОВЫМ РАСЦЕПИТЕЛЕМ МАКСИМАЛЬНОГО ТОКА, НОМИНАЛЬНЫЙ ТОК А, ДО: 630</t>
  </si>
  <si>
    <t>ВЫКЛЮЧАТЕЛЬ ТРЕХПОЛЮСНЫЙ С ПОЛУПРОВОДНИКОВЫМ РАСЦЕПИТЕЛЕМ МАКСИМАЛЬНОГО ТОКА, НОМИНАЛЬНЫЙ ТОК А, ДО: 1600</t>
  </si>
  <si>
    <t>ВЫКЛЮЧАТЕЛЬ ТРЕХПОЛЮСНЫЙ С ПОЛУПРОВОДНИКОВЫМ РАСЦЕПИТЕЛЕМ МАКСИМАЛЬНОГО ТОКА, НОМИНАЛЬНЫЙ ТОК А, ДО: 2500</t>
  </si>
  <si>
    <t>ВЫКЛЮЧАТЕЛЬ ТРЕХПОЛЮСНЫЙ С ПОЛУПРОВОДНИКОВЫМ РАСЦЕПИТЕЛЕМ МАКСИМАЛЬНОГО ТОКА, НОМИНАЛЬНЫЙ ТОК А, ДО: 6300</t>
  </si>
  <si>
    <t>ВЫКЛЮЧАТЕЛЬ ТРЕХПОЛЮСНЫЙ С ПОЛУПРОВОДНИКОВЫМ И ЭЛЕКТРОМАГНИТНЫМ РАСЦЕПИТЕЛЯМИ МАКСИМАЛЬНОГО ТОКА, НОМИНАЛЬНЫЙ ТОК А, ДО: 250</t>
  </si>
  <si>
    <t>ВЫКЛЮЧАТЕЛЬ ТРЕХПОЛЮСНЫЙ С ПОЛУПРОВОДНИКОВЫМ И ЭЛЕКТРОМАГНИТНЫМ РАСЦЕПИТЕЛЯМИ МАКСИМАЛЬНОГО ТОКА, НОМИНАЛЬНЫЙ ТОК А, ДО: 630</t>
  </si>
  <si>
    <t>ВЫКЛЮЧАТЕЛЬ ТРЕХПОЛЮСНЫЙ С ПОЛУПРОВОДНИКОВЫМ И ЭЛЕКТРОМАГНИТНЫМ РАСЦЕПИТЕЛЯМИ МАКСИМАЛЬНОГО ТОКА, НОМИНАЛЬНЫЙ ТОК А, ДО: 1600</t>
  </si>
  <si>
    <t>ВЫКЛЮЧАТЕЛЬ ТРЕХПОЛЮСНЫЙ С ПОЛУПРОВОДНИКОВЫМ И ЭЛЕКТРОМАГНИТНЫМ РАСЦЕПИТЕЛЯМИ МАКСИМАЛЬНОГО ТОКА, НОМИНАЛЬНЫЙ ТОК А, ДО: 2500</t>
  </si>
  <si>
    <t>ВЫКЛЮЧАТЕЛЬ ТРЕХПОЛЮСНЫЙ С ПОЛУПРОВОДНИКОВЫМ И ЭЛЕКТРОМАГНИТНЫМ РАСЦЕПИТЕЛЯМИ МАКСИМАЛЬНОГО ТОКА, НОМИНАЛЬНЫЙ ТОК А, ДО: 6300</t>
  </si>
  <si>
    <t>ВЫКЛЮЧАТЕЛЬ ПОСТОЯННОГО ТОКА БЫСТРОДЕЙСТВУЮЩИЙ, НОМИНАЛЬНЫЙ ТОК А, ДО: 1000</t>
  </si>
  <si>
    <t>ВЫКЛЮЧАТЕЛЬ ПОСТОЯННОГО ТОКА БЫСТРОДЕЙСТВУЮЩИЙ, НОМИНАЛЬНЫЙ ТОК А, ДО: 6300</t>
  </si>
  <si>
    <t>ВЫКЛЮЧАТЕЛЬ ПОСТОЯННОГО ТОКА БЫСТРОДЕЙСТВУЮЩИЙ, НОМИНАЛЬНЫЙ ТОК А, ДО: 10000</t>
  </si>
  <si>
    <t>ВЫКЛЮЧАТЕЛЬ ПОСТОЯННОГО ТОКА БЫСТРОДЕЙСТВУЮЩИЙ, НОМИНАЛЬНЫЙ ТОК А, ДО: 15000</t>
  </si>
  <si>
    <t>ВЫКЛЮЧАТЕЛЬ АВТОМАТИЧЕСКИЙ ПОСТОЯННОГО ТОКА БЫСТРОДЕЙСТВУЮЩИЙ, НОМИНАЛЬНЫЙ ТОК А, ДО: 1000</t>
  </si>
  <si>
    <t>ВЫКЛЮЧАТЕЛЬ АВТОМАТИЧЕСКИЙ ПОСТОЯННОГО ТОКА БЫСТРОДЕЙСТВУЮЩИЙ, НОМИНАЛЬНЫЙ ТОК А, ДО: 10000</t>
  </si>
  <si>
    <t>РАЗЪЕДИНИТЕЛЬ ТРЕХПОЛЮСНЫЙ НАПРЯЖЕНИЕМ КВ, ДО: 20</t>
  </si>
  <si>
    <t>ОТДЕЛИТЕЛЬ ТРЕХПОЛЮСНЫЙ НАПРЯЖЕНИЕМ КВ 35</t>
  </si>
  <si>
    <t>КОРОТКОЗАМЫКАТЕЛЬ ДВУХПОЛЮСНЫЙ, НАПРЯЖЕНИЕМ ДО 35 КВ</t>
  </si>
  <si>
    <t>ВЫКЛЮЧАТЕЛЬ НАГРУЗКИ НАПРЯЖЕНИЕМ ДО 11 КВ</t>
  </si>
  <si>
    <t>ВЫКЛЮЧАТЕЛЬ МАСЛЯНЫЙ НАПРЯЖЕНИЕМ КВ, ДО: 20</t>
  </si>
  <si>
    <t>ВЫКЛЮЧАТЕЛЬ АВТОМАТИЧЕСКИЙ С ЭЛЕКТРОМАГНИТНЫМ ДУТЬЕМ ИЛИ ВАКУУМНЫЙ, НАПРЯЖЕНИЕМ ДО 11 КВ</t>
  </si>
  <si>
    <t>ВЫКЛЮЧАТЕЛЬ ВОЗДУШНЫЙ С ВОЗДУХОНАПОЛНЕННЫМ ОТДЕЛИТЕЛЕМ НАПРЯЖЕНИЕМ КВ, ДО: 35</t>
  </si>
  <si>
    <t>СХЕМЫ УПРАВЛЕНИЯ МАСЛЯНЫМИ ВЫКЛЮЧАТЕЛЯМИ, СХЕМЫ ВТОРИЧНОЙ КОММУТАЦИИ ВЫКЛЮЧАТЕЛЯ НАПРЯЖЕНИЕМ ДО 11 КВ С МЕСТНЫМ УПРАВЛЕНИЕМ И ОБЩИМ ПРИВОДОМ: ЭЛЕКТРОМАГНИТНЫМ</t>
  </si>
  <si>
    <t>схема</t>
  </si>
  <si>
    <t>СХЕМЫ УПРАВЛЕНИЯ МАСЛЯНЫМИ ВЫКЛЮЧАТЕЛЯМИ, СХЕМЫ ВТОРИЧНОЙ КОММУТАЦИИ ВЫКЛЮЧАТЕЛЯ НАПРЯЖЕНИЕМ ДО 11 КВ С МЕСТНЫМ УПРАВЛЕНИЕМ И ОБЩИМ ПРИВОДОМ: ПРУЖИННО-МОТОРНЫМ ИЛИ ГРУЗОВЫМ</t>
  </si>
  <si>
    <t>СХЕМЫ УПРАВЛЕНИЯ МАСЛЯНЫМИ ВЫКЛЮЧАТЕЛЯМИ, СХЕМЫ ВТОРИЧНОЙ КОММУТАЦИИ ВЫКЛЮЧАТЕЛЯ С ДИСТАНЦИОННЫМ УПРАВЛЕНИЕМ С ОБЩИМ ЭЛЕКТРОМАГНИТНЫМ, МОТОРНЫМ ИЛИ ГРУЗОВЫМ ПРИВОДОМ, НАПРЯЖЕНИЕ ВЫКЛЮЧАТЕЛЯ, КВ, ДО: 11</t>
  </si>
  <si>
    <t>УСТРОЙСТВО ПОДОГРЕВА ВЫКЛЮЧАТЕЛЯ</t>
  </si>
  <si>
    <t>устройство</t>
  </si>
  <si>
    <t>ЗАЩИТА ОТ ЗАМЫКАНИЯ НА "ЗЕМЛЮ" С РАБОТОЙ НА СИГНАЛ</t>
  </si>
  <si>
    <t>АППАРАТ КОММУТАЦИОННЫЙ НАПРЯЖЕНИЕМ ДО 35 КВ</t>
  </si>
  <si>
    <t>КОНДЕНСАТОР СТАТИЧЕСКИЙ НАПРЯЖЕНИЕМ ДО 3 КВ</t>
  </si>
  <si>
    <t>КОНДЕНСАТОР СТАТИЧЕСКИЙ НАПРЯЖЕНИЕМ ДО 10 КВ</t>
  </si>
  <si>
    <t>ИЗОЛЯТОР ОПОРНЫЙ ОТДЕЛЬНЫЙ ОДНОЭЛЕМЕНТНЫЙ</t>
  </si>
  <si>
    <t>ИЗОЛЯТОР ОПОРНЫЙ МНОГОЭЛЕМЕНТНЫЙ ИЛИ ПОДВЕСНОЙ</t>
  </si>
  <si>
    <t>ТОКОПРОВОД КОМПЛЕКТНЫЙ ЭКРАНИРОВАННЫЙ НАПРЯЖЕНИЕМ 6 КВ И ВЫШЕ</t>
  </si>
  <si>
    <t>ОТЫСКАНИЕ ПОВРЕЖДЕНИЯ ИЗОЛЯТОРА В ЗАКРЫТЫХ ТОКОПРОВОДАХ НАПРЯЖЕНИЕМ ДО 1 КВ С КОЛИЧЕСТВОМ ИЗОЛЯТОРОВ ДО 50 ШТ</t>
  </si>
  <si>
    <t>повреждение</t>
  </si>
  <si>
    <t>КАБЕЛИ СИЛОВЫЕ НАПРЯЖЕНИЕМ ДО 35 КВ</t>
  </si>
  <si>
    <t>ТРАНСФОРМАТОР ДВУХОБМОТОЧНЫЙ НАПРЯЖЕНИЕМ ДО 35 КВ, МОЩНОСТЬЮ МВА ДО 1,6</t>
  </si>
  <si>
    <t>ТРАНСФОРМАТОР ДВУХОБМОТОЧНЫЙ НАПРЯЖЕНИЕМ ДО 35 КВ, МОЩНОСТЬЮ МВА СВЫШЕ 1,6</t>
  </si>
  <si>
    <t>КАБЕЛИ СИЛОВЫЕ НАПРЯЖЕНИЕМ ДО 110 КВ</t>
  </si>
  <si>
    <t>ПРЕОБРАЗОВАТЕЛЬ НАПРЯЖЕНИЕМ ДО 1 КВ, ТОК ДО 1000 А</t>
  </si>
  <si>
    <t>ПРЕОБРАЗОВАТЕЛЬ НАПРЯЖЕНИЕМ ДО 1 КВ, ТОК ДО 5000 А</t>
  </si>
  <si>
    <t>ПРЕОБРАЗОВАТЕЛЬ НАПРЯЖЕНИЕМ ДО 1 КВ, ТОК ДО 15000 А</t>
  </si>
  <si>
    <t>ПРЕОБРАЗОВАТЕЛЬ НАПРЯЖЕНИЕМ ДО 3 КВ, ТОК ДО 1000 А</t>
  </si>
  <si>
    <t>ПРЕОБРАЗОВАТЕЛЬ НАПРЯЖЕНИЕМ ДО 3 КВ, ТОК ДО 5000 А</t>
  </si>
  <si>
    <t>ПРЕОБРАЗОВАТЕЛЬ НАПРЯЖЕНИЕМ ДО 3 КВ, ТОК ДО 15000 А</t>
  </si>
  <si>
    <t>ВТОРИЧНЫЕ ЦЕПИ: ЦЕПИ ВТОРИЧНОЙ КОММУТАЦИИ</t>
  </si>
  <si>
    <t>ВТОРИЧНЫЕ ЦЕПИ: КАБЕЛЬНАЯ ПРОХОДКА ГЕРМЕТИЧНАЯ</t>
  </si>
  <si>
    <t>ТРАНСФОРМАТОРЫ И РЕАКТОРЫ СУХИЕ, ТРАНСФОРМАТОР ОДНОФАЗНЫЙ НАПРЯЖЕНИЕМ КВ, ДО:1</t>
  </si>
  <si>
    <t>ТРАНСФОРМАТОРЫ И РЕАКТОРЫ СУХИЕ, ТРАНСФОРМАТОР ОДНОФАЗНЫЙ НАПРЯЖЕНИЕМ КВ, ДО:11</t>
  </si>
  <si>
    <t>ТРАНСФОРМАТОРЫ И РЕАКТОРЫ СУХИЕ, ТРАНСФОРМАТОР ТРЕХФАЗНЫЙ НАПРЯЖЕНИЕМ КВ: ДО 1</t>
  </si>
  <si>
    <t>ТРАНСФОРМАТОРЫ И РЕАКТОРЫ СУХИЕ, ТРАНСФОРМАТОР ТРЕХФАЗНЫЙ НАПРЯЖЕНИЕМ КВ: ДО 11</t>
  </si>
  <si>
    <t>ТРАНСФОРМАТОРЫ И РЕАКТОРЫ СУХИЕ, ТРАНСФОРМАТОР ТРЕХФАЗНЫЙ НАПРЯЖЕНИЕМ КВ: CВЫШЕ 11</t>
  </si>
  <si>
    <t>ТРАНСФОРМАТОРЫ И РЕАКТОРЫ СУХИЕ, РЕАКТОР НАПРЯЖЕНИЕМ ДО 10 КВ</t>
  </si>
  <si>
    <t>ТРАНСФОРМАТОР ОДНОФАЗНЫЙ НАПРЯЖЕНИЕМ КВ, ДО:1</t>
  </si>
  <si>
    <t>ТРАНСФОРМАТОР ОДНОФАЗНЫЙ НАПРЯЖЕНИЕМ КВ, ДО:11</t>
  </si>
  <si>
    <t>ТРАНСФОРМАТОР ОДНОФАЗНЫЙ НАПРЯЖЕНИЕМ КВ, ДО:35</t>
  </si>
  <si>
    <t>ТРАНСФОРМАТОРЫ ОДНОФАЗНЫЕ МАСЛЯНЫЕ, ТРАНСФОРМАТОР НАПРЯЖЕНИЕМ КВ, ДО: 35</t>
  </si>
  <si>
    <t>ШНЕКОВОЕ БУРЕНИЕ СКВАЖИН, ГЛУБИНОЙ ДО 30 М, ДИАМЕТРОМ ДО 135 ММ, В ГРУНТАХ 1 ГРУППЫ</t>
  </si>
  <si>
    <t>ШНЕКОВОЕ БУРЕНИЕ СКВАЖИН, ГЛУБИНОЙ ДО 30 М, ДИАМЕТРОМ ДО 135 ММ, В ГРУНТАХ 2  ГРУППЫ</t>
  </si>
  <si>
    <t>ШНЕКОВОЕ БУРЕНИЕ СКВАЖИН, ГЛУБИНОЙ ДО 30 М, ДИАМЕТРОМ ДО 135 ММ, В ГРУНТАХ 3  ГРУППЫ</t>
  </si>
  <si>
    <t>СВЕРЛЕНИЕ СКВОЗНЫХ ОТВЕРСТИЙ В БЕТОННЫХ СТЕНАХ И ПОЛАХ ЭЛЕКТРОПЕРФОРАТОРОМ, ДИАМЕТР ОТВЕРСТИЯ ДО 20 ММ, ГЛУБИНА СВЕРЛЕНИЯ 100 ММ</t>
  </si>
  <si>
    <t>ДОБАВЛЯТЬ НА КАЖДЫЕ 50 ММ ГЛУБИНЫ СВЕРЛЕНИЯ СВЕРХ 100 ММ К ПОЗ. П.40</t>
  </si>
  <si>
    <t>СВЕРЛЕНИЕ СКВОЗНЫХ ОТВЕРСТИЙ В ЖЕЛЕЗОБЕТОННЫХ СТЕНАХ И ПОЛАХ ЭЛЕКТРОПЕРФОРАТОРОМ, ДИАМЕТР ОТВЕРСТИЯ ДО 20 ММ, ГЛУБИНА СВЕРЛЕНИЯ 100 ММ</t>
  </si>
  <si>
    <t>ДОБАВЛЯТЬ НА КАЖДЫЕ 50 ММ ГЛУБИНЫ СВЕРЛЕНИЯ СВЕРХ 100 ММ К ПОЗ.41</t>
  </si>
  <si>
    <t>1отверстие</t>
  </si>
  <si>
    <t>УСТРОЙСТВО ЗАКРЫТОГО (ПОДЗЕМНОГО) ПЕРЕХОДА МЕТОДОМ ГОРИЗОНТАЛЬНО НАПРАВЛЕННОГО БУРЕНИЯ С ПОЭТАПНЫМ РАСШИРЕНИЕМ СКВАЖИНЫ ДЛЯ ПОЛИЭТИЛЕНОВЫХ ТРУБ В ГРУНТАХ I-III ГРУППЫ УСТАНОВКАМИ С ТЯГОВЫМ УСИЛИЕМ ДО 200 КН ДЛЯ ТРУБ DY=110 ММ ДЛИНОЙ ДО 300 М</t>
  </si>
  <si>
    <t>___________________/__________________/</t>
  </si>
  <si>
    <t>Приложение № 3 к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</si>
</sst>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3"/>
      <color theme="3"/>
      <name val="Calibri"/>
      <family val="2"/>
      <charset val="204"/>
      <scheme val="minor"/>
    </font>
    <font>
      <b/>
      <sz val="10"/>
      <name val="Arial Cyr"/>
      <charset val="204"/>
    </font>
    <font>
      <b/>
      <i/>
      <sz val="10"/>
      <name val="Arial Cyr"/>
      <charset val="204"/>
    </font>
    <font>
      <sz val="10"/>
      <color rgb="FFFF0000"/>
      <name val="Arial Cyr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sz val="18"/>
      <name val="Arial Cyr"/>
      <charset val="204"/>
    </font>
    <font>
      <sz val="20"/>
      <name val="Arial Cyr"/>
      <charset val="204"/>
    </font>
    <font>
      <sz val="20"/>
      <name val="Arial"/>
      <family val="2"/>
      <charset val="204"/>
    </font>
    <font>
      <b/>
      <sz val="14"/>
      <name val="Times New Roman"/>
      <family val="1"/>
      <charset val="204"/>
    </font>
    <font>
      <b/>
      <sz val="9"/>
      <name val="Arial Cyr"/>
      <charset val="204"/>
    </font>
    <font>
      <sz val="14"/>
      <name val="Arial Cyr"/>
      <charset val="204"/>
    </font>
    <font>
      <b/>
      <i/>
      <sz val="14"/>
      <name val="Arial Cyr"/>
      <charset val="204"/>
    </font>
    <font>
      <i/>
      <sz val="9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4" fillId="0" borderId="0">
      <alignment horizontal="right" vertical="center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1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  <xf numFmtId="0" fontId="5" fillId="0" borderId="2" applyNumberFormat="0" applyFill="0" applyAlignment="0" applyProtection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58">
    <xf numFmtId="0" fontId="0" fillId="0" borderId="0" xfId="0"/>
    <xf numFmtId="0" fontId="0" fillId="3" borderId="1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0" fillId="3" borderId="0" xfId="0" applyFill="1"/>
    <xf numFmtId="0" fontId="0" fillId="3" borderId="1" xfId="0" applyFill="1" applyBorder="1" applyAlignment="1">
      <alignment horizontal="center" vertical="center" wrapText="1"/>
    </xf>
    <xf numFmtId="0" fontId="8" fillId="3" borderId="0" xfId="0" applyFont="1" applyFill="1"/>
    <xf numFmtId="0" fontId="10" fillId="2" borderId="0" xfId="0" applyFont="1" applyFill="1" applyAlignment="1">
      <alignment wrapText="1"/>
    </xf>
    <xf numFmtId="3" fontId="0" fillId="3" borderId="1" xfId="0" applyNumberForma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0" fillId="3" borderId="0" xfId="0" applyFont="1" applyFill="1"/>
    <xf numFmtId="9" fontId="0" fillId="3" borderId="0" xfId="0" applyNumberFormat="1" applyFill="1" applyAlignment="1">
      <alignment horizontal="center" vertical="center" wrapText="1"/>
    </xf>
    <xf numFmtId="0" fontId="0" fillId="3" borderId="1" xfId="0" applyNumberFormat="1" applyFill="1" applyBorder="1" applyAlignment="1">
      <alignment horizontal="center" vertical="center"/>
    </xf>
    <xf numFmtId="0" fontId="10" fillId="3" borderId="1" xfId="0" applyNumberFormat="1" applyFont="1" applyFill="1" applyBorder="1" applyAlignment="1">
      <alignment horizontal="center" vertical="top" wrapText="1"/>
    </xf>
    <xf numFmtId="0" fontId="0" fillId="3" borderId="1" xfId="0" applyNumberFormat="1" applyFill="1" applyBorder="1" applyAlignment="1">
      <alignment horizontal="center" vertical="center" wrapText="1"/>
    </xf>
    <xf numFmtId="0" fontId="9" fillId="3" borderId="4" xfId="43" applyFill="1" applyBorder="1" applyAlignment="1">
      <alignment wrapText="1"/>
    </xf>
    <xf numFmtId="0" fontId="10" fillId="3" borderId="4" xfId="0" applyFon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4" fillId="3" borderId="0" xfId="0" applyFont="1" applyFill="1"/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center" vertical="center"/>
    </xf>
    <xf numFmtId="0" fontId="11" fillId="3" borderId="0" xfId="0" applyFont="1" applyFill="1"/>
    <xf numFmtId="0" fontId="12" fillId="3" borderId="1" xfId="0" applyFont="1" applyFill="1" applyBorder="1" applyAlignment="1">
      <alignment horizontal="center" vertical="center" wrapText="1"/>
    </xf>
    <xf numFmtId="3" fontId="12" fillId="3" borderId="1" xfId="0" applyNumberFormat="1" applyFont="1" applyFill="1" applyBorder="1" applyAlignment="1">
      <alignment horizontal="center" vertical="center"/>
    </xf>
    <xf numFmtId="0" fontId="13" fillId="3" borderId="0" xfId="0" applyFont="1" applyFill="1"/>
    <xf numFmtId="0" fontId="0" fillId="3" borderId="0" xfId="0" applyFill="1" applyBorder="1" applyAlignment="1">
      <alignment horizontal="center" vertical="center"/>
    </xf>
    <xf numFmtId="0" fontId="9" fillId="3" borderId="0" xfId="42" applyFill="1" applyAlignment="1">
      <alignment wrapText="1"/>
    </xf>
    <xf numFmtId="3" fontId="0" fillId="3" borderId="0" xfId="0" applyNumberForma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16" fillId="3" borderId="1" xfId="0" applyNumberFormat="1" applyFont="1" applyFill="1" applyBorder="1" applyAlignment="1">
      <alignment horizontal="center" vertical="center"/>
    </xf>
    <xf numFmtId="0" fontId="17" fillId="3" borderId="1" xfId="0" applyNumberFormat="1" applyFont="1" applyFill="1" applyBorder="1" applyAlignment="1">
      <alignment horizontal="left" vertical="top" wrapText="1"/>
    </xf>
    <xf numFmtId="0" fontId="16" fillId="3" borderId="1" xfId="0" applyNumberFormat="1" applyFont="1" applyFill="1" applyBorder="1" applyAlignment="1">
      <alignment horizontal="center" vertical="center" wrapText="1"/>
    </xf>
    <xf numFmtId="3" fontId="16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left" vertical="center"/>
    </xf>
    <xf numFmtId="0" fontId="18" fillId="3" borderId="4" xfId="0" applyNumberFormat="1" applyFont="1" applyFill="1" applyBorder="1" applyAlignment="1">
      <alignment horizontal="left" vertical="top" wrapText="1"/>
    </xf>
    <xf numFmtId="0" fontId="9" fillId="0" borderId="0" xfId="39" applyAlignment="1">
      <alignment wrapText="1"/>
    </xf>
    <xf numFmtId="0" fontId="9" fillId="0" borderId="0" xfId="39" applyAlignment="1">
      <alignment horizontal="center" vertical="center"/>
    </xf>
    <xf numFmtId="0" fontId="9" fillId="0" borderId="1" xfId="39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0" fontId="9" fillId="0" borderId="0" xfId="0" applyFont="1" applyAlignment="1">
      <alignment vertical="center" wrapText="1"/>
    </xf>
    <xf numFmtId="0" fontId="9" fillId="0" borderId="1" xfId="39" applyBorder="1"/>
    <xf numFmtId="0" fontId="9" fillId="0" borderId="1" xfId="39" applyBorder="1" applyAlignment="1">
      <alignment wrapText="1"/>
    </xf>
    <xf numFmtId="0" fontId="9" fillId="0" borderId="1" xfId="39" applyBorder="1" applyAlignment="1">
      <alignment horizontal="left" vertical="center" wrapText="1"/>
    </xf>
    <xf numFmtId="0" fontId="9" fillId="0" borderId="0" xfId="39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3" borderId="0" xfId="0" applyFill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0" fillId="0" borderId="0" xfId="0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wrapText="1"/>
    </xf>
    <xf numFmtId="0" fontId="0" fillId="3" borderId="0" xfId="0" applyFill="1" applyAlignment="1">
      <alignment horizontal="right" vertical="center"/>
    </xf>
  </cellXfs>
  <cellStyles count="45">
    <cellStyle name="Акт" xfId="1"/>
    <cellStyle name="АктМТСН" xfId="2"/>
    <cellStyle name="АктМТСН 2" xfId="27"/>
    <cellStyle name="ВедРесурсов" xfId="3"/>
    <cellStyle name="ВедРесурсовАкт" xfId="4"/>
    <cellStyle name="Заголовок 2" xfId="26" builtinId="17" hidden="1"/>
    <cellStyle name="Итоги" xfId="5"/>
    <cellStyle name="ИтогоАктБазЦ" xfId="6"/>
    <cellStyle name="ИтогоАктБИМ" xfId="7"/>
    <cellStyle name="ИтогоАктБИМ 2" xfId="28"/>
    <cellStyle name="ИтогоАктРесМет" xfId="8"/>
    <cellStyle name="ИтогоАктРесМет 2" xfId="29"/>
    <cellStyle name="ИтогоАктТекЦ" xfId="9"/>
    <cellStyle name="ИтогоБазЦ" xfId="10"/>
    <cellStyle name="ИтогоБИМ" xfId="11"/>
    <cellStyle name="ИтогоБИМ 2" xfId="30"/>
    <cellStyle name="ИтогоРесМет" xfId="12"/>
    <cellStyle name="ИтогоРесМет 2" xfId="31"/>
    <cellStyle name="ИтогоТекЦ" xfId="13"/>
    <cellStyle name="ЛокСмета" xfId="14"/>
    <cellStyle name="ЛокСмМТСН" xfId="15"/>
    <cellStyle name="ЛокСмМТСН 2" xfId="32"/>
    <cellStyle name="М29" xfId="16"/>
    <cellStyle name="М29 2" xfId="33"/>
    <cellStyle name="ОбСмета" xfId="17"/>
    <cellStyle name="ОбСмета 2" xfId="34"/>
    <cellStyle name="Обычный" xfId="0" builtinId="0"/>
    <cellStyle name="Обычный 10" xfId="39"/>
    <cellStyle name="Обычный 14" xfId="40"/>
    <cellStyle name="Обычный 16" xfId="41"/>
    <cellStyle name="Обычный 3" xfId="36"/>
    <cellStyle name="Обычный 31" xfId="42"/>
    <cellStyle name="Обычный 4" xfId="44"/>
    <cellStyle name="Обычный 53" xfId="43"/>
    <cellStyle name="Обычный 8" xfId="37"/>
    <cellStyle name="Обычный 9" xfId="38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водРасч 2" xfId="35"/>
    <cellStyle name="Титул" xfId="23"/>
    <cellStyle name="Хвост" xfId="24"/>
    <cellStyle name="Экспертиза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4"/>
  <sheetViews>
    <sheetView tabSelected="1" view="pageBreakPreview" zoomScaleNormal="110" zoomScaleSheetLayoutView="100" workbookViewId="0">
      <selection activeCell="H10" sqref="H10"/>
    </sheetView>
  </sheetViews>
  <sheetFormatPr defaultRowHeight="12.75" x14ac:dyDescent="0.2"/>
  <cols>
    <col min="1" max="1" width="9.140625" style="3"/>
    <col min="2" max="2" width="62.28515625" style="9" customWidth="1"/>
    <col min="3" max="3" width="15.28515625" style="8" customWidth="1"/>
    <col min="4" max="4" width="26.28515625" style="8" customWidth="1"/>
    <col min="5" max="5" width="16.7109375" style="3" customWidth="1"/>
    <col min="6" max="6" width="11.140625" style="3" customWidth="1"/>
    <col min="7" max="7" width="12.5703125" style="3" customWidth="1"/>
    <col min="8" max="8" width="12.85546875" style="3" customWidth="1"/>
    <col min="9" max="16384" width="9.140625" style="3"/>
  </cols>
  <sheetData>
    <row r="1" spans="1:4" x14ac:dyDescent="0.2">
      <c r="C1" s="43"/>
      <c r="D1" s="57" t="s">
        <v>493</v>
      </c>
    </row>
    <row r="2" spans="1:4" x14ac:dyDescent="0.2">
      <c r="A2" s="52" t="s">
        <v>2</v>
      </c>
      <c r="B2" s="52"/>
      <c r="C2" s="55" t="s">
        <v>369</v>
      </c>
      <c r="D2" s="55"/>
    </row>
    <row r="3" spans="1:4" ht="28.5" customHeight="1" x14ac:dyDescent="0.2">
      <c r="A3" s="36" t="s">
        <v>364</v>
      </c>
      <c r="B3" s="8"/>
      <c r="C3" s="56" t="s">
        <v>492</v>
      </c>
      <c r="D3" s="56"/>
    </row>
    <row r="4" spans="1:4" ht="28.5" customHeight="1" x14ac:dyDescent="0.2">
      <c r="A4" s="36"/>
      <c r="B4" s="8"/>
      <c r="C4" s="3"/>
      <c r="D4" s="35"/>
    </row>
    <row r="5" spans="1:4" ht="28.5" customHeight="1" x14ac:dyDescent="0.2">
      <c r="A5" s="52" t="s">
        <v>365</v>
      </c>
      <c r="B5" s="52"/>
      <c r="C5" s="35"/>
      <c r="D5" s="37" t="s">
        <v>365</v>
      </c>
    </row>
    <row r="6" spans="1:4" ht="32.25" customHeight="1" x14ac:dyDescent="0.2">
      <c r="C6" s="54"/>
      <c r="D6" s="54"/>
    </row>
    <row r="7" spans="1:4" x14ac:dyDescent="0.2">
      <c r="A7" s="52"/>
      <c r="B7" s="52"/>
    </row>
    <row r="9" spans="1:4" ht="18.75" customHeight="1" x14ac:dyDescent="0.2">
      <c r="B9" s="50" t="s">
        <v>366</v>
      </c>
      <c r="C9" s="50"/>
    </row>
    <row r="10" spans="1:4" ht="18.75" customHeight="1" x14ac:dyDescent="0.2">
      <c r="B10" s="51"/>
      <c r="C10" s="51"/>
    </row>
    <row r="11" spans="1:4" x14ac:dyDescent="0.2">
      <c r="C11" s="2"/>
    </row>
    <row r="12" spans="1:4" x14ac:dyDescent="0.2">
      <c r="C12" s="2"/>
    </row>
    <row r="13" spans="1:4" ht="7.5" customHeight="1" x14ac:dyDescent="0.2">
      <c r="C13" s="2"/>
    </row>
    <row r="14" spans="1:4" hidden="1" x14ac:dyDescent="0.2">
      <c r="A14" s="53" t="s">
        <v>367</v>
      </c>
      <c r="B14" s="53"/>
      <c r="D14" s="10"/>
    </row>
    <row r="15" spans="1:4" ht="78" customHeight="1" x14ac:dyDescent="0.2">
      <c r="A15" s="28" t="s">
        <v>0</v>
      </c>
      <c r="B15" s="29" t="s">
        <v>1</v>
      </c>
      <c r="C15" s="28" t="s">
        <v>10</v>
      </c>
      <c r="D15" s="30" t="s">
        <v>368</v>
      </c>
    </row>
    <row r="16" spans="1:4" x14ac:dyDescent="0.2">
      <c r="A16" s="11">
        <v>1</v>
      </c>
      <c r="B16" s="12">
        <v>2</v>
      </c>
      <c r="C16" s="13">
        <v>3</v>
      </c>
      <c r="D16" s="7">
        <v>4</v>
      </c>
    </row>
    <row r="17" spans="1:5" ht="18.75" x14ac:dyDescent="0.2">
      <c r="A17" s="31"/>
      <c r="B17" s="32" t="s">
        <v>11</v>
      </c>
      <c r="C17" s="33"/>
      <c r="D17" s="34"/>
    </row>
    <row r="18" spans="1:5" ht="42.75" customHeight="1" x14ac:dyDescent="0.2">
      <c r="A18" s="1">
        <v>1</v>
      </c>
      <c r="B18" s="14" t="s">
        <v>362</v>
      </c>
      <c r="C18" s="4" t="s">
        <v>7</v>
      </c>
      <c r="D18" s="7">
        <v>174</v>
      </c>
    </row>
    <row r="19" spans="1:5" ht="42.75" customHeight="1" x14ac:dyDescent="0.2">
      <c r="A19" s="1">
        <f>1+A18</f>
        <v>2</v>
      </c>
      <c r="B19" s="14" t="s">
        <v>373</v>
      </c>
      <c r="C19" s="4" t="s">
        <v>3</v>
      </c>
      <c r="D19" s="7">
        <f>620.41</f>
        <v>620.41</v>
      </c>
    </row>
    <row r="20" spans="1:5" ht="48.75" customHeight="1" x14ac:dyDescent="0.2">
      <c r="A20" s="1">
        <f>A19+1</f>
        <v>3</v>
      </c>
      <c r="B20" s="14" t="s">
        <v>361</v>
      </c>
      <c r="C20" s="4" t="s">
        <v>7</v>
      </c>
      <c r="D20" s="7">
        <v>1285</v>
      </c>
    </row>
    <row r="21" spans="1:5" ht="33" customHeight="1" x14ac:dyDescent="0.2">
      <c r="A21" s="1">
        <f t="shared" ref="A21:A91" si="0">A20+1</f>
        <v>4</v>
      </c>
      <c r="B21" s="14" t="s">
        <v>360</v>
      </c>
      <c r="C21" s="4" t="s">
        <v>7</v>
      </c>
      <c r="D21" s="7">
        <v>661</v>
      </c>
    </row>
    <row r="22" spans="1:5" ht="41.25" customHeight="1" x14ac:dyDescent="0.2">
      <c r="A22" s="1">
        <f t="shared" si="0"/>
        <v>5</v>
      </c>
      <c r="B22" s="14" t="s">
        <v>359</v>
      </c>
      <c r="C22" s="4" t="s">
        <v>7</v>
      </c>
      <c r="D22" s="7">
        <v>16</v>
      </c>
    </row>
    <row r="23" spans="1:5" ht="34.5" customHeight="1" x14ac:dyDescent="0.2">
      <c r="A23" s="1">
        <f t="shared" si="0"/>
        <v>6</v>
      </c>
      <c r="B23" s="14" t="s">
        <v>358</v>
      </c>
      <c r="C23" s="4" t="s">
        <v>8</v>
      </c>
      <c r="D23" s="7">
        <v>475</v>
      </c>
    </row>
    <row r="24" spans="1:5" ht="25.5" x14ac:dyDescent="0.2">
      <c r="A24" s="1">
        <f t="shared" si="0"/>
        <v>7</v>
      </c>
      <c r="B24" s="14" t="s">
        <v>357</v>
      </c>
      <c r="C24" s="4" t="s">
        <v>8</v>
      </c>
      <c r="D24" s="7">
        <v>218</v>
      </c>
    </row>
    <row r="25" spans="1:5" ht="21" customHeight="1" x14ac:dyDescent="0.2">
      <c r="A25" s="1">
        <f t="shared" si="0"/>
        <v>8</v>
      </c>
      <c r="B25" s="14" t="s">
        <v>355</v>
      </c>
      <c r="C25" s="4" t="s">
        <v>16</v>
      </c>
      <c r="D25" s="7">
        <v>132</v>
      </c>
    </row>
    <row r="26" spans="1:5" ht="36.75" customHeight="1" x14ac:dyDescent="0.2">
      <c r="A26" s="1">
        <f t="shared" si="0"/>
        <v>9</v>
      </c>
      <c r="B26" s="14" t="s">
        <v>356</v>
      </c>
      <c r="C26" s="4" t="s">
        <v>16</v>
      </c>
      <c r="D26" s="7">
        <v>3</v>
      </c>
    </row>
    <row r="27" spans="1:5" s="5" customFormat="1" x14ac:dyDescent="0.2">
      <c r="A27" s="1">
        <f t="shared" si="0"/>
        <v>10</v>
      </c>
      <c r="B27" s="14" t="s">
        <v>353</v>
      </c>
      <c r="C27" s="4" t="s">
        <v>7</v>
      </c>
      <c r="D27" s="7">
        <v>801</v>
      </c>
      <c r="E27" s="3"/>
    </row>
    <row r="28" spans="1:5" ht="34.5" customHeight="1" x14ac:dyDescent="0.2">
      <c r="A28" s="1">
        <f t="shared" si="0"/>
        <v>11</v>
      </c>
      <c r="B28" s="14" t="s">
        <v>352</v>
      </c>
      <c r="C28" s="4" t="s">
        <v>8</v>
      </c>
      <c r="D28" s="7">
        <v>742</v>
      </c>
    </row>
    <row r="29" spans="1:5" ht="42" customHeight="1" x14ac:dyDescent="0.2">
      <c r="A29" s="1">
        <f t="shared" si="0"/>
        <v>12</v>
      </c>
      <c r="B29" s="14" t="s">
        <v>346</v>
      </c>
      <c r="C29" s="4" t="s">
        <v>21</v>
      </c>
      <c r="D29" s="7">
        <f>187.4*1.18</f>
        <v>221.13200000000001</v>
      </c>
    </row>
    <row r="30" spans="1:5" ht="46.5" customHeight="1" x14ac:dyDescent="0.2">
      <c r="A30" s="1">
        <f t="shared" si="0"/>
        <v>13</v>
      </c>
      <c r="B30" s="14" t="s">
        <v>354</v>
      </c>
      <c r="C30" s="4" t="s">
        <v>8</v>
      </c>
      <c r="D30" s="7">
        <v>1592</v>
      </c>
    </row>
    <row r="31" spans="1:5" ht="38.25" x14ac:dyDescent="0.2">
      <c r="A31" s="1">
        <f t="shared" si="0"/>
        <v>14</v>
      </c>
      <c r="B31" s="14" t="s">
        <v>338</v>
      </c>
      <c r="C31" s="4" t="s">
        <v>17</v>
      </c>
      <c r="D31" s="7">
        <v>159</v>
      </c>
    </row>
    <row r="32" spans="1:5" ht="62.25" customHeight="1" x14ac:dyDescent="0.2">
      <c r="A32" s="1">
        <f t="shared" si="0"/>
        <v>15</v>
      </c>
      <c r="B32" s="14" t="s">
        <v>337</v>
      </c>
      <c r="C32" s="4" t="s">
        <v>18</v>
      </c>
      <c r="D32" s="7">
        <v>408</v>
      </c>
    </row>
    <row r="33" spans="1:4" ht="62.25" customHeight="1" x14ac:dyDescent="0.2">
      <c r="A33" s="1">
        <f t="shared" si="0"/>
        <v>16</v>
      </c>
      <c r="B33" s="14" t="s">
        <v>342</v>
      </c>
      <c r="C33" s="4" t="s">
        <v>18</v>
      </c>
      <c r="D33" s="7">
        <v>272</v>
      </c>
    </row>
    <row r="34" spans="1:4" ht="41.25" customHeight="1" x14ac:dyDescent="0.2">
      <c r="A34" s="1">
        <f t="shared" si="0"/>
        <v>17</v>
      </c>
      <c r="B34" s="14" t="s">
        <v>339</v>
      </c>
      <c r="C34" s="4" t="s">
        <v>4</v>
      </c>
      <c r="D34" s="7">
        <v>149</v>
      </c>
    </row>
    <row r="35" spans="1:4" ht="63" customHeight="1" x14ac:dyDescent="0.2">
      <c r="A35" s="1">
        <f t="shared" si="0"/>
        <v>18</v>
      </c>
      <c r="B35" s="14" t="s">
        <v>351</v>
      </c>
      <c r="C35" s="4" t="s">
        <v>9</v>
      </c>
      <c r="D35" s="7">
        <v>178</v>
      </c>
    </row>
    <row r="36" spans="1:4" ht="25.5" x14ac:dyDescent="0.2">
      <c r="A36" s="1">
        <f t="shared" si="0"/>
        <v>19</v>
      </c>
      <c r="B36" s="14" t="s">
        <v>363</v>
      </c>
      <c r="C36" s="4" t="s">
        <v>9</v>
      </c>
      <c r="D36" s="7">
        <v>262</v>
      </c>
    </row>
    <row r="37" spans="1:4" ht="42.75" customHeight="1" x14ac:dyDescent="0.2">
      <c r="A37" s="1">
        <f t="shared" si="0"/>
        <v>20</v>
      </c>
      <c r="B37" s="14" t="s">
        <v>340</v>
      </c>
      <c r="C37" s="4" t="s">
        <v>4</v>
      </c>
      <c r="D37" s="7">
        <v>780</v>
      </c>
    </row>
    <row r="38" spans="1:4" ht="42.75" customHeight="1" x14ac:dyDescent="0.2">
      <c r="A38" s="1">
        <f t="shared" si="0"/>
        <v>21</v>
      </c>
      <c r="B38" s="14" t="s">
        <v>341</v>
      </c>
      <c r="C38" s="4" t="s">
        <v>267</v>
      </c>
      <c r="D38" s="7">
        <v>24210</v>
      </c>
    </row>
    <row r="39" spans="1:4" ht="42.75" customHeight="1" x14ac:dyDescent="0.2">
      <c r="A39" s="1">
        <f>A38+1</f>
        <v>22</v>
      </c>
      <c r="B39" s="14" t="s">
        <v>483</v>
      </c>
      <c r="C39" s="4" t="s">
        <v>9</v>
      </c>
      <c r="D39" s="7">
        <v>261</v>
      </c>
    </row>
    <row r="40" spans="1:4" ht="42.75" customHeight="1" x14ac:dyDescent="0.2">
      <c r="A40" s="1">
        <f t="shared" ref="A40:A41" si="1">A39+1</f>
        <v>23</v>
      </c>
      <c r="B40" s="14" t="s">
        <v>484</v>
      </c>
      <c r="C40" s="4" t="s">
        <v>9</v>
      </c>
      <c r="D40" s="7">
        <v>330</v>
      </c>
    </row>
    <row r="41" spans="1:4" ht="42.75" customHeight="1" x14ac:dyDescent="0.2">
      <c r="A41" s="1">
        <f t="shared" si="1"/>
        <v>24</v>
      </c>
      <c r="B41" s="14" t="s">
        <v>485</v>
      </c>
      <c r="C41" s="4" t="s">
        <v>9</v>
      </c>
      <c r="D41" s="7">
        <v>421</v>
      </c>
    </row>
    <row r="42" spans="1:4" ht="60.75" customHeight="1" x14ac:dyDescent="0.2">
      <c r="A42" s="1">
        <f>A41+1</f>
        <v>25</v>
      </c>
      <c r="B42" s="14" t="s">
        <v>350</v>
      </c>
      <c r="C42" s="4" t="s">
        <v>19</v>
      </c>
      <c r="D42" s="7">
        <v>401</v>
      </c>
    </row>
    <row r="43" spans="1:4" ht="44.25" customHeight="1" x14ac:dyDescent="0.2">
      <c r="A43" s="1">
        <f t="shared" si="0"/>
        <v>26</v>
      </c>
      <c r="B43" s="14" t="s">
        <v>349</v>
      </c>
      <c r="C43" s="4" t="s">
        <v>20</v>
      </c>
      <c r="D43" s="7">
        <v>607</v>
      </c>
    </row>
    <row r="44" spans="1:4" ht="44.25" customHeight="1" x14ac:dyDescent="0.2">
      <c r="A44" s="1">
        <f t="shared" si="0"/>
        <v>27</v>
      </c>
      <c r="B44" s="14" t="s">
        <v>348</v>
      </c>
      <c r="C44" s="4" t="s">
        <v>9</v>
      </c>
      <c r="D44" s="7">
        <v>220</v>
      </c>
    </row>
    <row r="45" spans="1:4" ht="44.25" customHeight="1" x14ac:dyDescent="0.2">
      <c r="A45" s="1">
        <f t="shared" si="0"/>
        <v>28</v>
      </c>
      <c r="B45" s="14" t="s">
        <v>347</v>
      </c>
      <c r="C45" s="4" t="s">
        <v>5</v>
      </c>
      <c r="D45" s="7">
        <v>313</v>
      </c>
    </row>
    <row r="46" spans="1:4" ht="44.25" customHeight="1" x14ac:dyDescent="0.2">
      <c r="A46" s="1">
        <f t="shared" si="0"/>
        <v>29</v>
      </c>
      <c r="B46" s="14" t="s">
        <v>345</v>
      </c>
      <c r="C46" s="4" t="s">
        <v>22</v>
      </c>
      <c r="D46" s="7">
        <v>201</v>
      </c>
    </row>
    <row r="47" spans="1:4" ht="61.5" customHeight="1" x14ac:dyDescent="0.2">
      <c r="A47" s="1">
        <f t="shared" si="0"/>
        <v>30</v>
      </c>
      <c r="B47" s="14" t="s">
        <v>344</v>
      </c>
      <c r="C47" s="4" t="s">
        <v>23</v>
      </c>
      <c r="D47" s="7">
        <f>97.25*1.18</f>
        <v>114.755</v>
      </c>
    </row>
    <row r="48" spans="1:4" ht="75" customHeight="1" x14ac:dyDescent="0.2">
      <c r="A48" s="1">
        <f t="shared" si="0"/>
        <v>31</v>
      </c>
      <c r="B48" s="14" t="s">
        <v>343</v>
      </c>
      <c r="C48" s="4" t="s">
        <v>23</v>
      </c>
      <c r="D48" s="7">
        <f>13.72*1.18</f>
        <v>16.189599999999999</v>
      </c>
    </row>
    <row r="49" spans="1:4" ht="61.5" customHeight="1" x14ac:dyDescent="0.2">
      <c r="A49" s="1">
        <f t="shared" si="0"/>
        <v>32</v>
      </c>
      <c r="B49" s="14" t="s">
        <v>102</v>
      </c>
      <c r="C49" s="4" t="s">
        <v>16</v>
      </c>
      <c r="D49" s="7">
        <v>23.599999999999998</v>
      </c>
    </row>
    <row r="50" spans="1:4" ht="61.5" customHeight="1" x14ac:dyDescent="0.2">
      <c r="A50" s="1">
        <f t="shared" si="0"/>
        <v>33</v>
      </c>
      <c r="B50" s="14" t="s">
        <v>103</v>
      </c>
      <c r="C50" s="4" t="s">
        <v>16</v>
      </c>
      <c r="D50" s="7">
        <v>100.3</v>
      </c>
    </row>
    <row r="51" spans="1:4" ht="61.5" customHeight="1" x14ac:dyDescent="0.2">
      <c r="A51" s="1">
        <f t="shared" si="0"/>
        <v>34</v>
      </c>
      <c r="B51" s="14" t="s">
        <v>104</v>
      </c>
      <c r="C51" s="4" t="s">
        <v>16</v>
      </c>
      <c r="D51" s="7">
        <v>156.94</v>
      </c>
    </row>
    <row r="52" spans="1:4" ht="61.5" customHeight="1" x14ac:dyDescent="0.2">
      <c r="A52" s="1">
        <f t="shared" si="0"/>
        <v>35</v>
      </c>
      <c r="B52" s="14" t="s">
        <v>105</v>
      </c>
      <c r="C52" s="4" t="s">
        <v>16</v>
      </c>
      <c r="D52" s="7">
        <v>236</v>
      </c>
    </row>
    <row r="53" spans="1:4" ht="61.5" customHeight="1" x14ac:dyDescent="0.2">
      <c r="A53" s="1">
        <f t="shared" si="0"/>
        <v>36</v>
      </c>
      <c r="B53" s="14" t="s">
        <v>106</v>
      </c>
      <c r="C53" s="4" t="s">
        <v>16</v>
      </c>
      <c r="D53" s="7">
        <v>31.86</v>
      </c>
    </row>
    <row r="54" spans="1:4" ht="61.5" customHeight="1" x14ac:dyDescent="0.2">
      <c r="A54" s="1">
        <f t="shared" si="0"/>
        <v>37</v>
      </c>
      <c r="B54" s="14" t="s">
        <v>107</v>
      </c>
      <c r="C54" s="4" t="s">
        <v>16</v>
      </c>
      <c r="D54" s="7">
        <v>36.58</v>
      </c>
    </row>
    <row r="55" spans="1:4" ht="61.5" customHeight="1" x14ac:dyDescent="0.2">
      <c r="A55" s="1">
        <f t="shared" si="0"/>
        <v>38</v>
      </c>
      <c r="B55" s="14" t="s">
        <v>108</v>
      </c>
      <c r="C55" s="4" t="s">
        <v>16</v>
      </c>
      <c r="D55" s="7">
        <v>129.79999999999998</v>
      </c>
    </row>
    <row r="56" spans="1:4" ht="61.5" customHeight="1" x14ac:dyDescent="0.2">
      <c r="A56" s="1">
        <f t="shared" si="0"/>
        <v>39</v>
      </c>
      <c r="B56" s="14" t="s">
        <v>308</v>
      </c>
      <c r="C56" s="4" t="s">
        <v>8</v>
      </c>
      <c r="D56" s="7">
        <v>1405.4389999999999</v>
      </c>
    </row>
    <row r="57" spans="1:4" ht="61.5" customHeight="1" x14ac:dyDescent="0.2">
      <c r="A57" s="1">
        <f>A56+1</f>
        <v>40</v>
      </c>
      <c r="B57" s="14" t="s">
        <v>486</v>
      </c>
      <c r="C57" s="4" t="s">
        <v>490</v>
      </c>
      <c r="D57" s="7">
        <v>53.85</v>
      </c>
    </row>
    <row r="58" spans="1:4" ht="61.5" customHeight="1" x14ac:dyDescent="0.2">
      <c r="A58" s="1">
        <f t="shared" ref="A58:A61" si="2">A57+1</f>
        <v>41</v>
      </c>
      <c r="B58" s="14" t="s">
        <v>487</v>
      </c>
      <c r="C58" s="4" t="s">
        <v>490</v>
      </c>
      <c r="D58" s="7">
        <v>15</v>
      </c>
    </row>
    <row r="59" spans="1:4" ht="61.5" customHeight="1" x14ac:dyDescent="0.2">
      <c r="A59" s="1">
        <f t="shared" si="2"/>
        <v>42</v>
      </c>
      <c r="B59" s="14" t="s">
        <v>488</v>
      </c>
      <c r="C59" s="4" t="s">
        <v>490</v>
      </c>
      <c r="D59" s="7">
        <v>54.1</v>
      </c>
    </row>
    <row r="60" spans="1:4" ht="61.5" customHeight="1" x14ac:dyDescent="0.2">
      <c r="A60" s="1">
        <f t="shared" si="2"/>
        <v>43</v>
      </c>
      <c r="B60" s="14" t="s">
        <v>489</v>
      </c>
      <c r="C60" s="4" t="s">
        <v>490</v>
      </c>
      <c r="D60" s="7">
        <v>15</v>
      </c>
    </row>
    <row r="61" spans="1:4" ht="61.5" customHeight="1" x14ac:dyDescent="0.2">
      <c r="A61" s="1">
        <f t="shared" si="2"/>
        <v>44</v>
      </c>
      <c r="B61" s="14" t="s">
        <v>309</v>
      </c>
      <c r="C61" s="4" t="s">
        <v>8</v>
      </c>
      <c r="D61" s="7">
        <v>569.52699999999993</v>
      </c>
    </row>
    <row r="62" spans="1:4" ht="28.5" customHeight="1" x14ac:dyDescent="0.2">
      <c r="A62" s="1"/>
      <c r="B62" s="32" t="s">
        <v>12</v>
      </c>
      <c r="C62" s="4"/>
      <c r="D62" s="7"/>
    </row>
    <row r="63" spans="1:4" ht="28.5" customHeight="1" x14ac:dyDescent="0.2">
      <c r="A63" s="1">
        <f>A61+1</f>
        <v>45</v>
      </c>
      <c r="B63" s="38" t="s">
        <v>374</v>
      </c>
      <c r="C63" s="4" t="s">
        <v>375</v>
      </c>
      <c r="D63" s="7">
        <v>13</v>
      </c>
    </row>
    <row r="64" spans="1:4" ht="61.5" customHeight="1" x14ac:dyDescent="0.2">
      <c r="A64" s="1">
        <f>A63+1</f>
        <v>46</v>
      </c>
      <c r="B64" s="15" t="s">
        <v>286</v>
      </c>
      <c r="C64" s="4" t="s">
        <v>24</v>
      </c>
      <c r="D64" s="7">
        <f>9052*1.18</f>
        <v>10681.359999999999</v>
      </c>
    </row>
    <row r="65" spans="1:4" ht="61.5" customHeight="1" x14ac:dyDescent="0.2">
      <c r="A65" s="1">
        <f t="shared" si="0"/>
        <v>47</v>
      </c>
      <c r="B65" s="15" t="s">
        <v>235</v>
      </c>
      <c r="C65" s="4" t="s">
        <v>24</v>
      </c>
      <c r="D65" s="7">
        <f>11630*1.18</f>
        <v>13723.4</v>
      </c>
    </row>
    <row r="66" spans="1:4" ht="61.5" customHeight="1" x14ac:dyDescent="0.2">
      <c r="A66" s="1">
        <f t="shared" si="0"/>
        <v>48</v>
      </c>
      <c r="B66" s="15" t="s">
        <v>234</v>
      </c>
      <c r="C66" s="4" t="s">
        <v>25</v>
      </c>
      <c r="D66" s="7">
        <f>16806*1.18</f>
        <v>19831.079999999998</v>
      </c>
    </row>
    <row r="67" spans="1:4" ht="61.5" customHeight="1" x14ac:dyDescent="0.2">
      <c r="A67" s="1">
        <f t="shared" si="0"/>
        <v>49</v>
      </c>
      <c r="B67" s="15" t="s">
        <v>233</v>
      </c>
      <c r="C67" s="4" t="s">
        <v>25</v>
      </c>
      <c r="D67" s="7">
        <f>25235*1.18</f>
        <v>29777.3</v>
      </c>
    </row>
    <row r="68" spans="1:4" ht="61.5" customHeight="1" x14ac:dyDescent="0.2">
      <c r="A68" s="1">
        <f t="shared" si="0"/>
        <v>50</v>
      </c>
      <c r="B68" s="15" t="s">
        <v>335</v>
      </c>
      <c r="C68" s="4" t="s">
        <v>25</v>
      </c>
      <c r="D68" s="7">
        <v>39167</v>
      </c>
    </row>
    <row r="69" spans="1:4" ht="61.5" customHeight="1" x14ac:dyDescent="0.2">
      <c r="A69" s="1">
        <f t="shared" si="0"/>
        <v>51</v>
      </c>
      <c r="B69" s="15" t="s">
        <v>336</v>
      </c>
      <c r="C69" s="4" t="s">
        <v>25</v>
      </c>
      <c r="D69" s="7">
        <f>54500*1.18</f>
        <v>64310</v>
      </c>
    </row>
    <row r="70" spans="1:4" ht="61.5" customHeight="1" x14ac:dyDescent="0.2">
      <c r="A70" s="1">
        <f t="shared" si="0"/>
        <v>52</v>
      </c>
      <c r="B70" s="15" t="s">
        <v>330</v>
      </c>
      <c r="C70" s="4" t="s">
        <v>26</v>
      </c>
      <c r="D70" s="7">
        <v>79</v>
      </c>
    </row>
    <row r="71" spans="1:4" ht="61.5" customHeight="1" x14ac:dyDescent="0.2">
      <c r="A71" s="1">
        <f t="shared" si="0"/>
        <v>53</v>
      </c>
      <c r="B71" s="15" t="s">
        <v>331</v>
      </c>
      <c r="C71" s="4" t="s">
        <v>267</v>
      </c>
      <c r="D71" s="7">
        <v>721</v>
      </c>
    </row>
    <row r="72" spans="1:4" ht="61.5" customHeight="1" x14ac:dyDescent="0.2">
      <c r="A72" s="1">
        <f t="shared" si="0"/>
        <v>54</v>
      </c>
      <c r="B72" s="15" t="s">
        <v>332</v>
      </c>
      <c r="C72" s="4" t="s">
        <v>9</v>
      </c>
      <c r="D72" s="7">
        <v>18</v>
      </c>
    </row>
    <row r="73" spans="1:4" ht="61.5" customHeight="1" x14ac:dyDescent="0.2">
      <c r="A73" s="1">
        <f t="shared" si="0"/>
        <v>55</v>
      </c>
      <c r="B73" s="15" t="s">
        <v>333</v>
      </c>
      <c r="C73" s="4" t="s">
        <v>6</v>
      </c>
      <c r="D73" s="7">
        <v>1080</v>
      </c>
    </row>
    <row r="74" spans="1:4" ht="61.5" customHeight="1" x14ac:dyDescent="0.2">
      <c r="A74" s="1">
        <f t="shared" si="0"/>
        <v>56</v>
      </c>
      <c r="B74" s="15" t="s">
        <v>39</v>
      </c>
      <c r="C74" s="4" t="s">
        <v>9</v>
      </c>
      <c r="D74" s="7">
        <v>118</v>
      </c>
    </row>
    <row r="75" spans="1:4" ht="61.5" customHeight="1" x14ac:dyDescent="0.2">
      <c r="A75" s="1">
        <f t="shared" si="0"/>
        <v>57</v>
      </c>
      <c r="B75" s="15" t="s">
        <v>84</v>
      </c>
      <c r="C75" s="4" t="s">
        <v>9</v>
      </c>
      <c r="D75" s="7">
        <v>38</v>
      </c>
    </row>
    <row r="76" spans="1:4" ht="61.5" customHeight="1" x14ac:dyDescent="0.2">
      <c r="A76" s="1">
        <f t="shared" si="0"/>
        <v>58</v>
      </c>
      <c r="B76" s="15" t="s">
        <v>28</v>
      </c>
      <c r="C76" s="4" t="s">
        <v>9</v>
      </c>
      <c r="D76" s="7">
        <v>259.59999999999997</v>
      </c>
    </row>
    <row r="77" spans="1:4" ht="83.25" customHeight="1" x14ac:dyDescent="0.2">
      <c r="A77" s="1">
        <f t="shared" si="0"/>
        <v>59</v>
      </c>
      <c r="B77" s="15" t="s">
        <v>29</v>
      </c>
      <c r="C77" s="4" t="s">
        <v>9</v>
      </c>
      <c r="D77" s="7">
        <v>420</v>
      </c>
    </row>
    <row r="78" spans="1:4" ht="61.5" customHeight="1" x14ac:dyDescent="0.2">
      <c r="A78" s="1">
        <f t="shared" si="0"/>
        <v>60</v>
      </c>
      <c r="B78" s="15" t="s">
        <v>30</v>
      </c>
      <c r="C78" s="4" t="s">
        <v>9</v>
      </c>
      <c r="D78" s="7">
        <v>123.89999999999999</v>
      </c>
    </row>
    <row r="79" spans="1:4" ht="61.5" customHeight="1" x14ac:dyDescent="0.2">
      <c r="A79" s="1">
        <f t="shared" si="0"/>
        <v>61</v>
      </c>
      <c r="B79" s="15" t="s">
        <v>34</v>
      </c>
      <c r="C79" s="4" t="s">
        <v>9</v>
      </c>
      <c r="D79" s="7">
        <v>127.44</v>
      </c>
    </row>
    <row r="80" spans="1:4" ht="61.5" customHeight="1" x14ac:dyDescent="0.2">
      <c r="A80" s="1">
        <f t="shared" si="0"/>
        <v>62</v>
      </c>
      <c r="B80" s="15" t="s">
        <v>35</v>
      </c>
      <c r="C80" s="4" t="s">
        <v>9</v>
      </c>
      <c r="D80" s="7">
        <v>141.6</v>
      </c>
    </row>
    <row r="81" spans="1:4" ht="61.5" customHeight="1" x14ac:dyDescent="0.2">
      <c r="A81" s="1">
        <f t="shared" si="0"/>
        <v>63</v>
      </c>
      <c r="B81" s="15" t="s">
        <v>36</v>
      </c>
      <c r="C81" s="4" t="s">
        <v>9</v>
      </c>
      <c r="D81" s="7">
        <v>212.39999999999998</v>
      </c>
    </row>
    <row r="82" spans="1:4" ht="61.5" customHeight="1" x14ac:dyDescent="0.2">
      <c r="A82" s="1">
        <f t="shared" si="0"/>
        <v>64</v>
      </c>
      <c r="B82" s="15" t="s">
        <v>37</v>
      </c>
      <c r="C82" s="4" t="s">
        <v>9</v>
      </c>
      <c r="D82" s="7">
        <v>236</v>
      </c>
    </row>
    <row r="83" spans="1:4" ht="61.5" customHeight="1" x14ac:dyDescent="0.2">
      <c r="A83" s="1">
        <f t="shared" si="0"/>
        <v>65</v>
      </c>
      <c r="B83" s="15" t="s">
        <v>38</v>
      </c>
      <c r="C83" s="4" t="s">
        <v>9</v>
      </c>
      <c r="D83" s="7">
        <v>247.79999999999998</v>
      </c>
    </row>
    <row r="84" spans="1:4" ht="61.5" customHeight="1" x14ac:dyDescent="0.2">
      <c r="A84" s="1">
        <f t="shared" si="0"/>
        <v>66</v>
      </c>
      <c r="B84" s="15" t="s">
        <v>53</v>
      </c>
      <c r="C84" s="4" t="s">
        <v>9</v>
      </c>
      <c r="D84" s="7">
        <v>70.8</v>
      </c>
    </row>
    <row r="85" spans="1:4" ht="61.5" customHeight="1" x14ac:dyDescent="0.2">
      <c r="A85" s="1">
        <f t="shared" si="0"/>
        <v>67</v>
      </c>
      <c r="B85" s="15" t="s">
        <v>54</v>
      </c>
      <c r="C85" s="4" t="s">
        <v>9</v>
      </c>
      <c r="D85" s="7">
        <v>82.6</v>
      </c>
    </row>
    <row r="86" spans="1:4" ht="61.5" customHeight="1" x14ac:dyDescent="0.2">
      <c r="A86" s="1">
        <f t="shared" si="0"/>
        <v>68</v>
      </c>
      <c r="B86" s="15" t="s">
        <v>55</v>
      </c>
      <c r="C86" s="4" t="s">
        <v>9</v>
      </c>
      <c r="D86" s="7">
        <v>100.3</v>
      </c>
    </row>
    <row r="87" spans="1:4" ht="61.5" customHeight="1" x14ac:dyDescent="0.2">
      <c r="A87" s="1">
        <f t="shared" si="0"/>
        <v>69</v>
      </c>
      <c r="B87" s="15" t="s">
        <v>56</v>
      </c>
      <c r="C87" s="4" t="s">
        <v>9</v>
      </c>
      <c r="D87" s="7">
        <v>135.69999999999999</v>
      </c>
    </row>
    <row r="88" spans="1:4" ht="61.5" customHeight="1" x14ac:dyDescent="0.2">
      <c r="A88" s="1">
        <f t="shared" si="0"/>
        <v>70</v>
      </c>
      <c r="B88" s="15" t="s">
        <v>57</v>
      </c>
      <c r="C88" s="4" t="s">
        <v>9</v>
      </c>
      <c r="D88" s="7">
        <v>165.2</v>
      </c>
    </row>
    <row r="89" spans="1:4" ht="61.5" customHeight="1" x14ac:dyDescent="0.2">
      <c r="A89" s="1">
        <f t="shared" si="0"/>
        <v>71</v>
      </c>
      <c r="B89" s="15" t="s">
        <v>58</v>
      </c>
      <c r="C89" s="4" t="s">
        <v>9</v>
      </c>
      <c r="D89" s="7">
        <v>194.7</v>
      </c>
    </row>
    <row r="90" spans="1:4" ht="61.5" customHeight="1" x14ac:dyDescent="0.2">
      <c r="A90" s="1">
        <f t="shared" si="0"/>
        <v>72</v>
      </c>
      <c r="B90" s="15" t="s">
        <v>59</v>
      </c>
      <c r="C90" s="4" t="s">
        <v>9</v>
      </c>
      <c r="D90" s="7">
        <v>224.2</v>
      </c>
    </row>
    <row r="91" spans="1:4" ht="61.5" customHeight="1" x14ac:dyDescent="0.2">
      <c r="A91" s="1">
        <f t="shared" si="0"/>
        <v>73</v>
      </c>
      <c r="B91" s="15" t="s">
        <v>60</v>
      </c>
      <c r="C91" s="4" t="s">
        <v>9</v>
      </c>
      <c r="D91" s="7">
        <v>259.59999999999997</v>
      </c>
    </row>
    <row r="92" spans="1:4" ht="61.5" customHeight="1" x14ac:dyDescent="0.2">
      <c r="A92" s="1">
        <f t="shared" ref="A92:A149" si="3">A91+1</f>
        <v>74</v>
      </c>
      <c r="B92" s="15" t="s">
        <v>61</v>
      </c>
      <c r="C92" s="4" t="s">
        <v>9</v>
      </c>
      <c r="D92" s="7">
        <v>295</v>
      </c>
    </row>
    <row r="93" spans="1:4" ht="61.5" customHeight="1" x14ac:dyDescent="0.2">
      <c r="A93" s="1">
        <f t="shared" si="3"/>
        <v>75</v>
      </c>
      <c r="B93" s="15" t="s">
        <v>62</v>
      </c>
      <c r="C93" s="4" t="s">
        <v>9</v>
      </c>
      <c r="D93" s="7">
        <v>359.9</v>
      </c>
    </row>
    <row r="94" spans="1:4" ht="61.5" customHeight="1" x14ac:dyDescent="0.2">
      <c r="A94" s="1">
        <f t="shared" si="3"/>
        <v>76</v>
      </c>
      <c r="B94" s="15" t="s">
        <v>63</v>
      </c>
      <c r="C94" s="4" t="s">
        <v>9</v>
      </c>
      <c r="D94" s="7">
        <v>466.09999999999997</v>
      </c>
    </row>
    <row r="95" spans="1:4" ht="61.5" customHeight="1" x14ac:dyDescent="0.2">
      <c r="A95" s="1">
        <f t="shared" si="3"/>
        <v>77</v>
      </c>
      <c r="B95" s="15" t="s">
        <v>64</v>
      </c>
      <c r="C95" s="4" t="s">
        <v>9</v>
      </c>
      <c r="D95" s="7">
        <v>584.1</v>
      </c>
    </row>
    <row r="96" spans="1:4" ht="61.5" customHeight="1" x14ac:dyDescent="0.2">
      <c r="A96" s="1">
        <f t="shared" si="3"/>
        <v>78</v>
      </c>
      <c r="B96" s="15" t="s">
        <v>65</v>
      </c>
      <c r="C96" s="4" t="s">
        <v>9</v>
      </c>
      <c r="D96" s="7">
        <v>743.4</v>
      </c>
    </row>
    <row r="97" spans="1:4" ht="61.5" customHeight="1" x14ac:dyDescent="0.2">
      <c r="A97" s="1">
        <f t="shared" si="3"/>
        <v>79</v>
      </c>
      <c r="B97" s="15" t="s">
        <v>66</v>
      </c>
      <c r="C97" s="4" t="s">
        <v>9</v>
      </c>
      <c r="D97" s="7">
        <v>106.19999999999999</v>
      </c>
    </row>
    <row r="98" spans="1:4" ht="61.5" customHeight="1" x14ac:dyDescent="0.2">
      <c r="A98" s="1">
        <f t="shared" si="3"/>
        <v>80</v>
      </c>
      <c r="B98" s="15" t="s">
        <v>67</v>
      </c>
      <c r="C98" s="4" t="s">
        <v>9</v>
      </c>
      <c r="D98" s="7">
        <v>141.6</v>
      </c>
    </row>
    <row r="99" spans="1:4" ht="61.5" customHeight="1" x14ac:dyDescent="0.2">
      <c r="A99" s="1">
        <f t="shared" si="3"/>
        <v>81</v>
      </c>
      <c r="B99" s="15" t="s">
        <v>68</v>
      </c>
      <c r="C99" s="4" t="s">
        <v>9</v>
      </c>
      <c r="D99" s="7">
        <v>171.1</v>
      </c>
    </row>
    <row r="100" spans="1:4" ht="61.5" customHeight="1" x14ac:dyDescent="0.2">
      <c r="A100" s="1">
        <f t="shared" si="3"/>
        <v>82</v>
      </c>
      <c r="B100" s="15" t="s">
        <v>69</v>
      </c>
      <c r="C100" s="4" t="s">
        <v>9</v>
      </c>
      <c r="D100" s="7">
        <v>236</v>
      </c>
    </row>
    <row r="101" spans="1:4" ht="61.5" customHeight="1" x14ac:dyDescent="0.2">
      <c r="A101" s="1">
        <f t="shared" si="3"/>
        <v>83</v>
      </c>
      <c r="B101" s="15" t="s">
        <v>70</v>
      </c>
      <c r="C101" s="4" t="s">
        <v>9</v>
      </c>
      <c r="D101" s="7">
        <v>295</v>
      </c>
    </row>
    <row r="102" spans="1:4" ht="61.5" customHeight="1" x14ac:dyDescent="0.2">
      <c r="A102" s="1">
        <f t="shared" si="3"/>
        <v>84</v>
      </c>
      <c r="B102" s="15" t="s">
        <v>71</v>
      </c>
      <c r="C102" s="4" t="s">
        <v>9</v>
      </c>
      <c r="D102" s="7">
        <v>385.85999999999996</v>
      </c>
    </row>
    <row r="103" spans="1:4" ht="61.5" customHeight="1" x14ac:dyDescent="0.2">
      <c r="A103" s="1">
        <f t="shared" si="3"/>
        <v>85</v>
      </c>
      <c r="B103" s="15" t="s">
        <v>72</v>
      </c>
      <c r="C103" s="4" t="s">
        <v>9</v>
      </c>
      <c r="D103" s="7">
        <v>159.29999999999998</v>
      </c>
    </row>
    <row r="104" spans="1:4" ht="61.5" customHeight="1" x14ac:dyDescent="0.2">
      <c r="A104" s="1">
        <f t="shared" si="3"/>
        <v>86</v>
      </c>
      <c r="B104" s="15" t="s">
        <v>73</v>
      </c>
      <c r="C104" s="4" t="s">
        <v>9</v>
      </c>
      <c r="D104" s="7">
        <v>194.7</v>
      </c>
    </row>
    <row r="105" spans="1:4" ht="61.5" customHeight="1" x14ac:dyDescent="0.2">
      <c r="A105" s="1">
        <f t="shared" si="3"/>
        <v>87</v>
      </c>
      <c r="B105" s="15" t="s">
        <v>74</v>
      </c>
      <c r="C105" s="4" t="s">
        <v>9</v>
      </c>
      <c r="D105" s="7">
        <v>236</v>
      </c>
    </row>
    <row r="106" spans="1:4" ht="61.5" customHeight="1" x14ac:dyDescent="0.2">
      <c r="A106" s="1">
        <f t="shared" si="3"/>
        <v>88</v>
      </c>
      <c r="B106" s="15" t="s">
        <v>75</v>
      </c>
      <c r="C106" s="4" t="s">
        <v>9</v>
      </c>
      <c r="D106" s="7">
        <v>336.29999999999995</v>
      </c>
    </row>
    <row r="107" spans="1:4" ht="61.5" customHeight="1" x14ac:dyDescent="0.2">
      <c r="A107" s="1">
        <f t="shared" si="3"/>
        <v>89</v>
      </c>
      <c r="B107" s="15" t="s">
        <v>76</v>
      </c>
      <c r="C107" s="4" t="s">
        <v>9</v>
      </c>
      <c r="D107" s="7">
        <v>448.4</v>
      </c>
    </row>
    <row r="108" spans="1:4" ht="61.5" customHeight="1" x14ac:dyDescent="0.2">
      <c r="A108" s="1">
        <f t="shared" si="3"/>
        <v>90</v>
      </c>
      <c r="B108" s="15" t="s">
        <v>77</v>
      </c>
      <c r="C108" s="4" t="s">
        <v>9</v>
      </c>
      <c r="D108" s="7">
        <v>601.79999999999995</v>
      </c>
    </row>
    <row r="109" spans="1:4" ht="61.5" customHeight="1" x14ac:dyDescent="0.2">
      <c r="A109" s="1">
        <f t="shared" si="3"/>
        <v>91</v>
      </c>
      <c r="B109" s="15" t="s">
        <v>78</v>
      </c>
      <c r="C109" s="4" t="s">
        <v>9</v>
      </c>
      <c r="D109" s="7">
        <v>82.6</v>
      </c>
    </row>
    <row r="110" spans="1:4" ht="61.5" customHeight="1" x14ac:dyDescent="0.2">
      <c r="A110" s="1">
        <f t="shared" si="3"/>
        <v>92</v>
      </c>
      <c r="B110" s="15" t="s">
        <v>79</v>
      </c>
      <c r="C110" s="4" t="s">
        <v>9</v>
      </c>
      <c r="D110" s="7">
        <v>120.36</v>
      </c>
    </row>
    <row r="111" spans="1:4" ht="61.5" customHeight="1" x14ac:dyDescent="0.2">
      <c r="A111" s="1">
        <f t="shared" si="3"/>
        <v>93</v>
      </c>
      <c r="B111" s="15" t="s">
        <v>80</v>
      </c>
      <c r="C111" s="4" t="s">
        <v>9</v>
      </c>
      <c r="D111" s="7">
        <v>159.29999999999998</v>
      </c>
    </row>
    <row r="112" spans="1:4" ht="61.5" customHeight="1" x14ac:dyDescent="0.2">
      <c r="A112" s="1">
        <f t="shared" si="3"/>
        <v>94</v>
      </c>
      <c r="B112" s="15" t="s">
        <v>81</v>
      </c>
      <c r="C112" s="4" t="s">
        <v>9</v>
      </c>
      <c r="D112" s="7">
        <v>200.6</v>
      </c>
    </row>
    <row r="113" spans="1:4" ht="61.5" customHeight="1" x14ac:dyDescent="0.2">
      <c r="A113" s="1">
        <f t="shared" si="3"/>
        <v>95</v>
      </c>
      <c r="B113" s="15" t="s">
        <v>82</v>
      </c>
      <c r="C113" s="4" t="s">
        <v>9</v>
      </c>
      <c r="D113" s="7">
        <v>271.39999999999998</v>
      </c>
    </row>
    <row r="114" spans="1:4" ht="36" customHeight="1" x14ac:dyDescent="0.2">
      <c r="A114" s="1">
        <f t="shared" si="3"/>
        <v>96</v>
      </c>
      <c r="B114" s="15" t="s">
        <v>83</v>
      </c>
      <c r="C114" s="4" t="s">
        <v>9</v>
      </c>
      <c r="D114" s="7">
        <v>348.09999999999997</v>
      </c>
    </row>
    <row r="115" spans="1:4" ht="44.25" customHeight="1" x14ac:dyDescent="0.2">
      <c r="A115" s="1">
        <f t="shared" si="3"/>
        <v>97</v>
      </c>
      <c r="B115" s="15" t="s">
        <v>31</v>
      </c>
      <c r="C115" s="4" t="s">
        <v>9</v>
      </c>
      <c r="D115" s="7">
        <v>1247.7202</v>
      </c>
    </row>
    <row r="116" spans="1:4" ht="51" customHeight="1" x14ac:dyDescent="0.2">
      <c r="A116" s="1">
        <f t="shared" si="3"/>
        <v>98</v>
      </c>
      <c r="B116" s="15" t="s">
        <v>32</v>
      </c>
      <c r="C116" s="4" t="s">
        <v>85</v>
      </c>
      <c r="D116" s="7">
        <v>418.9</v>
      </c>
    </row>
    <row r="117" spans="1:4" ht="49.5" customHeight="1" x14ac:dyDescent="0.2">
      <c r="A117" s="1">
        <f t="shared" si="3"/>
        <v>99</v>
      </c>
      <c r="B117" s="15" t="s">
        <v>33</v>
      </c>
      <c r="C117" s="4" t="s">
        <v>9</v>
      </c>
      <c r="D117" s="7">
        <v>9</v>
      </c>
    </row>
    <row r="118" spans="1:4" ht="45.75" customHeight="1" x14ac:dyDescent="0.2">
      <c r="A118" s="1">
        <f t="shared" si="3"/>
        <v>100</v>
      </c>
      <c r="B118" s="15" t="s">
        <v>40</v>
      </c>
      <c r="C118" s="4" t="s">
        <v>9</v>
      </c>
      <c r="D118" s="7">
        <v>109.74</v>
      </c>
    </row>
    <row r="119" spans="1:4" ht="52.5" customHeight="1" x14ac:dyDescent="0.2">
      <c r="A119" s="1">
        <f t="shared" si="3"/>
        <v>101</v>
      </c>
      <c r="B119" s="15" t="s">
        <v>86</v>
      </c>
      <c r="C119" s="4" t="s">
        <v>9</v>
      </c>
      <c r="D119" s="7">
        <v>62.54</v>
      </c>
    </row>
    <row r="120" spans="1:4" ht="61.5" customHeight="1" x14ac:dyDescent="0.2">
      <c r="A120" s="1">
        <f t="shared" si="3"/>
        <v>102</v>
      </c>
      <c r="B120" s="15" t="s">
        <v>41</v>
      </c>
      <c r="C120" s="4" t="s">
        <v>9</v>
      </c>
      <c r="D120" s="7">
        <v>23.599999999999998</v>
      </c>
    </row>
    <row r="121" spans="1:4" ht="56.25" customHeight="1" x14ac:dyDescent="0.2">
      <c r="A121" s="1">
        <f t="shared" si="3"/>
        <v>103</v>
      </c>
      <c r="B121" s="15" t="s">
        <v>42</v>
      </c>
      <c r="C121" s="4" t="s">
        <v>9</v>
      </c>
      <c r="D121" s="7">
        <v>25.959999999999997</v>
      </c>
    </row>
    <row r="122" spans="1:4" ht="49.5" customHeight="1" x14ac:dyDescent="0.2">
      <c r="A122" s="1">
        <f t="shared" si="3"/>
        <v>104</v>
      </c>
      <c r="B122" s="15" t="s">
        <v>43</v>
      </c>
      <c r="C122" s="4" t="s">
        <v>9</v>
      </c>
      <c r="D122" s="7">
        <v>29.5</v>
      </c>
    </row>
    <row r="123" spans="1:4" ht="63" customHeight="1" x14ac:dyDescent="0.2">
      <c r="A123" s="1">
        <f t="shared" si="3"/>
        <v>105</v>
      </c>
      <c r="B123" s="15" t="s">
        <v>44</v>
      </c>
      <c r="C123" s="4" t="s">
        <v>9</v>
      </c>
      <c r="D123" s="7">
        <v>35.4</v>
      </c>
    </row>
    <row r="124" spans="1:4" ht="66.75" customHeight="1" x14ac:dyDescent="0.2">
      <c r="A124" s="1">
        <f t="shared" si="3"/>
        <v>106</v>
      </c>
      <c r="B124" s="15" t="s">
        <v>87</v>
      </c>
      <c r="C124" s="4" t="s">
        <v>9</v>
      </c>
      <c r="D124" s="7">
        <v>18.88</v>
      </c>
    </row>
    <row r="125" spans="1:4" ht="77.25" customHeight="1" x14ac:dyDescent="0.2">
      <c r="A125" s="1">
        <f t="shared" si="3"/>
        <v>107</v>
      </c>
      <c r="B125" s="15" t="s">
        <v>88</v>
      </c>
      <c r="C125" s="4" t="s">
        <v>9</v>
      </c>
      <c r="D125" s="7">
        <v>22.419999999999998</v>
      </c>
    </row>
    <row r="126" spans="1:4" ht="64.5" customHeight="1" x14ac:dyDescent="0.2">
      <c r="A126" s="1">
        <f t="shared" si="3"/>
        <v>108</v>
      </c>
      <c r="B126" s="15" t="s">
        <v>89</v>
      </c>
      <c r="C126" s="4" t="s">
        <v>9</v>
      </c>
      <c r="D126" s="7">
        <v>25.959999999999997</v>
      </c>
    </row>
    <row r="127" spans="1:4" ht="43.5" customHeight="1" x14ac:dyDescent="0.2">
      <c r="A127" s="1">
        <f t="shared" si="3"/>
        <v>109</v>
      </c>
      <c r="B127" s="15" t="s">
        <v>45</v>
      </c>
      <c r="C127" s="4" t="s">
        <v>27</v>
      </c>
      <c r="D127" s="7">
        <v>81.42</v>
      </c>
    </row>
    <row r="128" spans="1:4" ht="36" customHeight="1" x14ac:dyDescent="0.2">
      <c r="A128" s="1">
        <f t="shared" si="3"/>
        <v>110</v>
      </c>
      <c r="B128" s="15" t="s">
        <v>46</v>
      </c>
      <c r="C128" s="4" t="s">
        <v>27</v>
      </c>
      <c r="D128" s="7">
        <v>89.679999999999993</v>
      </c>
    </row>
    <row r="129" spans="1:4" ht="36" customHeight="1" x14ac:dyDescent="0.2">
      <c r="A129" s="1">
        <f t="shared" si="3"/>
        <v>111</v>
      </c>
      <c r="B129" s="15" t="s">
        <v>47</v>
      </c>
      <c r="C129" s="4" t="s">
        <v>27</v>
      </c>
      <c r="D129" s="7">
        <v>103.83999999999999</v>
      </c>
    </row>
    <row r="130" spans="1:4" ht="36" customHeight="1" x14ac:dyDescent="0.2">
      <c r="A130" s="1">
        <f t="shared" si="3"/>
        <v>112</v>
      </c>
      <c r="B130" s="15" t="s">
        <v>48</v>
      </c>
      <c r="C130" s="4" t="s">
        <v>27</v>
      </c>
      <c r="D130" s="7">
        <v>118</v>
      </c>
    </row>
    <row r="131" spans="1:4" ht="36" customHeight="1" x14ac:dyDescent="0.2">
      <c r="A131" s="1">
        <f t="shared" si="3"/>
        <v>113</v>
      </c>
      <c r="B131" s="15" t="s">
        <v>49</v>
      </c>
      <c r="C131" s="4" t="s">
        <v>27</v>
      </c>
      <c r="D131" s="7">
        <v>129.79999999999998</v>
      </c>
    </row>
    <row r="132" spans="1:4" ht="36" customHeight="1" x14ac:dyDescent="0.2">
      <c r="A132" s="1">
        <f t="shared" si="3"/>
        <v>114</v>
      </c>
      <c r="B132" s="15" t="s">
        <v>50</v>
      </c>
      <c r="C132" s="4" t="s">
        <v>27</v>
      </c>
      <c r="D132" s="7">
        <v>195.88</v>
      </c>
    </row>
    <row r="133" spans="1:4" ht="36" customHeight="1" x14ac:dyDescent="0.2">
      <c r="A133" s="1">
        <f t="shared" si="3"/>
        <v>115</v>
      </c>
      <c r="B133" s="15" t="s">
        <v>51</v>
      </c>
      <c r="C133" s="4" t="s">
        <v>27</v>
      </c>
      <c r="D133" s="7">
        <v>265.5</v>
      </c>
    </row>
    <row r="134" spans="1:4" ht="36" customHeight="1" x14ac:dyDescent="0.2">
      <c r="A134" s="1">
        <f t="shared" si="3"/>
        <v>116</v>
      </c>
      <c r="B134" s="15" t="s">
        <v>52</v>
      </c>
      <c r="C134" s="4" t="s">
        <v>27</v>
      </c>
      <c r="D134" s="7">
        <v>401.2</v>
      </c>
    </row>
    <row r="135" spans="1:4" ht="67.5" customHeight="1" x14ac:dyDescent="0.2">
      <c r="A135" s="1">
        <f t="shared" si="3"/>
        <v>117</v>
      </c>
      <c r="B135" s="15" t="s">
        <v>90</v>
      </c>
      <c r="C135" s="4" t="s">
        <v>101</v>
      </c>
      <c r="D135" s="7">
        <v>12280.26</v>
      </c>
    </row>
    <row r="136" spans="1:4" ht="67.5" customHeight="1" x14ac:dyDescent="0.2">
      <c r="A136" s="1">
        <f t="shared" si="3"/>
        <v>118</v>
      </c>
      <c r="B136" s="15" t="s">
        <v>91</v>
      </c>
      <c r="C136" s="4" t="s">
        <v>101</v>
      </c>
      <c r="D136" s="7">
        <v>9109.6</v>
      </c>
    </row>
    <row r="137" spans="1:4" ht="67.5" customHeight="1" x14ac:dyDescent="0.2">
      <c r="A137" s="1">
        <f t="shared" si="3"/>
        <v>119</v>
      </c>
      <c r="B137" s="15" t="s">
        <v>92</v>
      </c>
      <c r="C137" s="4" t="s">
        <v>101</v>
      </c>
      <c r="D137" s="7">
        <v>10976.359999999999</v>
      </c>
    </row>
    <row r="138" spans="1:4" ht="67.5" customHeight="1" x14ac:dyDescent="0.2">
      <c r="A138" s="1">
        <f t="shared" si="3"/>
        <v>120</v>
      </c>
      <c r="B138" s="15" t="s">
        <v>93</v>
      </c>
      <c r="C138" s="4" t="s">
        <v>101</v>
      </c>
      <c r="D138" s="7">
        <v>12477.32</v>
      </c>
    </row>
    <row r="139" spans="1:4" ht="67.5" customHeight="1" x14ac:dyDescent="0.2">
      <c r="A139" s="1">
        <f t="shared" si="3"/>
        <v>121</v>
      </c>
      <c r="B139" s="15" t="s">
        <v>94</v>
      </c>
      <c r="C139" s="4" t="s">
        <v>101</v>
      </c>
      <c r="D139" s="7">
        <v>8602.1999999999989</v>
      </c>
    </row>
    <row r="140" spans="1:4" ht="67.5" customHeight="1" x14ac:dyDescent="0.2">
      <c r="A140" s="1">
        <f t="shared" si="3"/>
        <v>122</v>
      </c>
      <c r="B140" s="15" t="s">
        <v>95</v>
      </c>
      <c r="C140" s="4" t="s">
        <v>101</v>
      </c>
      <c r="D140" s="7">
        <v>10384</v>
      </c>
    </row>
    <row r="141" spans="1:4" ht="67.5" customHeight="1" x14ac:dyDescent="0.2">
      <c r="A141" s="1">
        <f t="shared" si="3"/>
        <v>123</v>
      </c>
      <c r="B141" s="15" t="s">
        <v>96</v>
      </c>
      <c r="C141" s="4" t="s">
        <v>101</v>
      </c>
      <c r="D141" s="7">
        <v>11776.4</v>
      </c>
    </row>
    <row r="142" spans="1:4" ht="67.5" customHeight="1" x14ac:dyDescent="0.2">
      <c r="A142" s="1">
        <f t="shared" si="3"/>
        <v>124</v>
      </c>
      <c r="B142" s="15" t="s">
        <v>97</v>
      </c>
      <c r="C142" s="4" t="s">
        <v>101</v>
      </c>
      <c r="D142" s="7">
        <v>12419.5</v>
      </c>
    </row>
    <row r="143" spans="1:4" ht="56.25" customHeight="1" x14ac:dyDescent="0.2">
      <c r="A143" s="1">
        <f t="shared" si="3"/>
        <v>125</v>
      </c>
      <c r="B143" s="15" t="s">
        <v>98</v>
      </c>
      <c r="C143" s="4" t="s">
        <v>101</v>
      </c>
      <c r="D143" s="7">
        <v>12985.9</v>
      </c>
    </row>
    <row r="144" spans="1:4" ht="39" customHeight="1" x14ac:dyDescent="0.2">
      <c r="A144" s="1">
        <f t="shared" si="3"/>
        <v>126</v>
      </c>
      <c r="B144" s="15" t="s">
        <v>99</v>
      </c>
      <c r="C144" s="4" t="s">
        <v>27</v>
      </c>
      <c r="D144" s="7">
        <v>896</v>
      </c>
    </row>
    <row r="145" spans="1:4" ht="44.25" customHeight="1" x14ac:dyDescent="0.2">
      <c r="A145" s="1">
        <f t="shared" si="3"/>
        <v>127</v>
      </c>
      <c r="B145" s="15" t="s">
        <v>100</v>
      </c>
      <c r="C145" s="4" t="s">
        <v>27</v>
      </c>
      <c r="D145" s="7">
        <v>963</v>
      </c>
    </row>
    <row r="146" spans="1:4" ht="36" customHeight="1" x14ac:dyDescent="0.2">
      <c r="A146" s="1">
        <f>A145+1</f>
        <v>128</v>
      </c>
      <c r="B146" s="15" t="s">
        <v>116</v>
      </c>
      <c r="C146" s="4" t="s">
        <v>110</v>
      </c>
      <c r="D146" s="7">
        <v>1610.6999999999998</v>
      </c>
    </row>
    <row r="147" spans="1:4" ht="36" customHeight="1" x14ac:dyDescent="0.2">
      <c r="A147" s="1">
        <f t="shared" si="3"/>
        <v>129</v>
      </c>
      <c r="B147" s="15" t="s">
        <v>117</v>
      </c>
      <c r="C147" s="4" t="s">
        <v>110</v>
      </c>
      <c r="D147" s="7">
        <v>1903.34</v>
      </c>
    </row>
    <row r="148" spans="1:4" ht="36" customHeight="1" x14ac:dyDescent="0.2">
      <c r="A148" s="1">
        <f t="shared" si="3"/>
        <v>130</v>
      </c>
      <c r="B148" s="15" t="s">
        <v>118</v>
      </c>
      <c r="C148" s="4" t="s">
        <v>110</v>
      </c>
      <c r="D148" s="7">
        <v>613.6</v>
      </c>
    </row>
    <row r="149" spans="1:4" ht="36" customHeight="1" x14ac:dyDescent="0.2">
      <c r="A149" s="1">
        <f t="shared" si="3"/>
        <v>131</v>
      </c>
      <c r="B149" s="15" t="s">
        <v>119</v>
      </c>
      <c r="C149" s="4" t="s">
        <v>110</v>
      </c>
      <c r="D149" s="7">
        <v>1333.3999999999999</v>
      </c>
    </row>
    <row r="150" spans="1:4" ht="36" customHeight="1" x14ac:dyDescent="0.2">
      <c r="A150" s="1">
        <f t="shared" ref="A150:A213" si="4">A149+1</f>
        <v>132</v>
      </c>
      <c r="B150" s="15" t="s">
        <v>120</v>
      </c>
      <c r="C150" s="4" t="s">
        <v>110</v>
      </c>
      <c r="D150" s="7">
        <v>2537</v>
      </c>
    </row>
    <row r="151" spans="1:4" ht="36" customHeight="1" x14ac:dyDescent="0.2">
      <c r="A151" s="1">
        <f t="shared" si="4"/>
        <v>133</v>
      </c>
      <c r="B151" s="15" t="s">
        <v>121</v>
      </c>
      <c r="C151" s="4" t="s">
        <v>110</v>
      </c>
      <c r="D151" s="7">
        <v>708</v>
      </c>
    </row>
    <row r="152" spans="1:4" ht="36" customHeight="1" x14ac:dyDescent="0.2">
      <c r="A152" s="1">
        <f t="shared" si="4"/>
        <v>134</v>
      </c>
      <c r="B152" s="15" t="s">
        <v>122</v>
      </c>
      <c r="C152" s="4" t="s">
        <v>110</v>
      </c>
      <c r="D152" s="7">
        <v>896.8</v>
      </c>
    </row>
    <row r="153" spans="1:4" ht="36" customHeight="1" x14ac:dyDescent="0.2">
      <c r="A153" s="1">
        <f t="shared" si="4"/>
        <v>135</v>
      </c>
      <c r="B153" s="15" t="s">
        <v>123</v>
      </c>
      <c r="C153" s="4" t="s">
        <v>110</v>
      </c>
      <c r="D153" s="7">
        <v>1298</v>
      </c>
    </row>
    <row r="154" spans="1:4" ht="36" customHeight="1" x14ac:dyDescent="0.2">
      <c r="A154" s="1">
        <f t="shared" si="4"/>
        <v>136</v>
      </c>
      <c r="B154" s="15" t="s">
        <v>124</v>
      </c>
      <c r="C154" s="4" t="s">
        <v>110</v>
      </c>
      <c r="D154" s="7">
        <v>0</v>
      </c>
    </row>
    <row r="155" spans="1:4" ht="36" customHeight="1" x14ac:dyDescent="0.2">
      <c r="A155" s="1">
        <f t="shared" si="4"/>
        <v>137</v>
      </c>
      <c r="B155" s="15" t="s">
        <v>125</v>
      </c>
      <c r="C155" s="4" t="s">
        <v>110</v>
      </c>
      <c r="D155" s="7">
        <v>1829</v>
      </c>
    </row>
    <row r="156" spans="1:4" ht="36" customHeight="1" x14ac:dyDescent="0.2">
      <c r="A156" s="1">
        <f t="shared" si="4"/>
        <v>138</v>
      </c>
      <c r="B156" s="15" t="s">
        <v>126</v>
      </c>
      <c r="C156" s="4" t="s">
        <v>110</v>
      </c>
      <c r="D156" s="7">
        <v>2836.72</v>
      </c>
    </row>
    <row r="157" spans="1:4" ht="36" customHeight="1" x14ac:dyDescent="0.2">
      <c r="A157" s="1">
        <f t="shared" si="4"/>
        <v>139</v>
      </c>
      <c r="B157" s="15" t="s">
        <v>127</v>
      </c>
      <c r="C157" s="4" t="s">
        <v>110</v>
      </c>
      <c r="D157" s="7">
        <v>4366</v>
      </c>
    </row>
    <row r="158" spans="1:4" ht="36" customHeight="1" x14ac:dyDescent="0.2">
      <c r="A158" s="1">
        <f t="shared" si="4"/>
        <v>140</v>
      </c>
      <c r="B158" s="15" t="s">
        <v>128</v>
      </c>
      <c r="C158" s="4" t="s">
        <v>110</v>
      </c>
      <c r="D158" s="7">
        <v>16638</v>
      </c>
    </row>
    <row r="159" spans="1:4" ht="36" customHeight="1" x14ac:dyDescent="0.2">
      <c r="A159" s="1">
        <f t="shared" si="4"/>
        <v>141</v>
      </c>
      <c r="B159" s="15" t="s">
        <v>129</v>
      </c>
      <c r="C159" s="4" t="s">
        <v>101</v>
      </c>
      <c r="D159" s="7">
        <v>47200</v>
      </c>
    </row>
    <row r="160" spans="1:4" ht="36" customHeight="1" x14ac:dyDescent="0.2">
      <c r="A160" s="1">
        <f t="shared" si="4"/>
        <v>142</v>
      </c>
      <c r="B160" s="15" t="s">
        <v>130</v>
      </c>
      <c r="C160" s="4" t="s">
        <v>101</v>
      </c>
      <c r="D160" s="7">
        <v>76700</v>
      </c>
    </row>
    <row r="161" spans="1:4" ht="36" customHeight="1" x14ac:dyDescent="0.2">
      <c r="A161" s="1">
        <f t="shared" si="4"/>
        <v>143</v>
      </c>
      <c r="B161" s="15" t="s">
        <v>131</v>
      </c>
      <c r="C161" s="4" t="s">
        <v>110</v>
      </c>
      <c r="D161" s="7">
        <v>2979.5</v>
      </c>
    </row>
    <row r="162" spans="1:4" ht="36" customHeight="1" x14ac:dyDescent="0.2">
      <c r="A162" s="1">
        <f t="shared" si="4"/>
        <v>144</v>
      </c>
      <c r="B162" s="15" t="s">
        <v>132</v>
      </c>
      <c r="C162" s="4" t="s">
        <v>110</v>
      </c>
      <c r="D162" s="7">
        <v>3233.2</v>
      </c>
    </row>
    <row r="163" spans="1:4" ht="36" customHeight="1" x14ac:dyDescent="0.2">
      <c r="A163" s="1">
        <f t="shared" si="4"/>
        <v>145</v>
      </c>
      <c r="B163" s="15" t="s">
        <v>133</v>
      </c>
      <c r="C163" s="4" t="s">
        <v>110</v>
      </c>
      <c r="D163" s="7">
        <v>5864.5999999999995</v>
      </c>
    </row>
    <row r="164" spans="1:4" ht="36" customHeight="1" x14ac:dyDescent="0.2">
      <c r="A164" s="1">
        <f t="shared" si="4"/>
        <v>146</v>
      </c>
      <c r="B164" s="15" t="s">
        <v>232</v>
      </c>
      <c r="C164" s="4" t="s">
        <v>110</v>
      </c>
      <c r="D164" s="7">
        <v>3563.6</v>
      </c>
    </row>
    <row r="165" spans="1:4" ht="36" customHeight="1" x14ac:dyDescent="0.2">
      <c r="A165" s="1">
        <f t="shared" si="4"/>
        <v>147</v>
      </c>
      <c r="B165" s="15" t="s">
        <v>134</v>
      </c>
      <c r="C165" s="4" t="s">
        <v>110</v>
      </c>
      <c r="D165" s="7">
        <v>4613.8</v>
      </c>
    </row>
    <row r="166" spans="1:4" ht="36" customHeight="1" x14ac:dyDescent="0.2">
      <c r="A166" s="1">
        <f t="shared" si="4"/>
        <v>148</v>
      </c>
      <c r="B166" s="15" t="s">
        <v>135</v>
      </c>
      <c r="C166" s="4" t="s">
        <v>110</v>
      </c>
      <c r="D166" s="7">
        <v>7929.5999999999995</v>
      </c>
    </row>
    <row r="167" spans="1:4" ht="36" customHeight="1" x14ac:dyDescent="0.2">
      <c r="A167" s="1">
        <f t="shared" si="4"/>
        <v>149</v>
      </c>
      <c r="B167" s="15" t="s">
        <v>136</v>
      </c>
      <c r="C167" s="4" t="s">
        <v>110</v>
      </c>
      <c r="D167" s="7">
        <v>5923.5999999999995</v>
      </c>
    </row>
    <row r="168" spans="1:4" ht="36" customHeight="1" x14ac:dyDescent="0.2">
      <c r="A168" s="1">
        <f t="shared" si="4"/>
        <v>150</v>
      </c>
      <c r="B168" s="15" t="s">
        <v>137</v>
      </c>
      <c r="C168" s="4" t="s">
        <v>110</v>
      </c>
      <c r="D168" s="7">
        <v>25405.399999999998</v>
      </c>
    </row>
    <row r="169" spans="1:4" ht="36" customHeight="1" x14ac:dyDescent="0.2">
      <c r="A169" s="1">
        <f t="shared" si="4"/>
        <v>151</v>
      </c>
      <c r="B169" s="15" t="s">
        <v>138</v>
      </c>
      <c r="C169" s="4" t="s">
        <v>110</v>
      </c>
      <c r="D169" s="7">
        <v>243670</v>
      </c>
    </row>
    <row r="170" spans="1:4" ht="36" customHeight="1" x14ac:dyDescent="0.2">
      <c r="A170" s="1">
        <f t="shared" si="4"/>
        <v>152</v>
      </c>
      <c r="B170" s="15" t="s">
        <v>139</v>
      </c>
      <c r="C170" s="4" t="s">
        <v>101</v>
      </c>
      <c r="D170" s="7">
        <v>2112.1999999999998</v>
      </c>
    </row>
    <row r="171" spans="1:4" ht="27.75" customHeight="1" x14ac:dyDescent="0.2">
      <c r="A171" s="1">
        <f t="shared" si="4"/>
        <v>153</v>
      </c>
      <c r="B171" s="15" t="s">
        <v>140</v>
      </c>
      <c r="C171" s="4" t="s">
        <v>101</v>
      </c>
      <c r="D171" s="7">
        <v>4964.2599999999993</v>
      </c>
    </row>
    <row r="172" spans="1:4" ht="36" customHeight="1" x14ac:dyDescent="0.2">
      <c r="A172" s="1">
        <f t="shared" si="4"/>
        <v>154</v>
      </c>
      <c r="B172" s="15" t="s">
        <v>141</v>
      </c>
      <c r="C172" s="4" t="s">
        <v>142</v>
      </c>
      <c r="D172" s="7">
        <v>1854.9599999999998</v>
      </c>
    </row>
    <row r="173" spans="1:4" ht="36" customHeight="1" x14ac:dyDescent="0.2">
      <c r="A173" s="1">
        <f t="shared" si="4"/>
        <v>155</v>
      </c>
      <c r="B173" s="15" t="s">
        <v>143</v>
      </c>
      <c r="C173" s="4" t="s">
        <v>142</v>
      </c>
      <c r="D173" s="7">
        <v>3968.3399999999997</v>
      </c>
    </row>
    <row r="174" spans="1:4" ht="36" customHeight="1" x14ac:dyDescent="0.2">
      <c r="A174" s="1">
        <f t="shared" si="4"/>
        <v>156</v>
      </c>
      <c r="B174" s="15" t="s">
        <v>144</v>
      </c>
      <c r="C174" s="4" t="s">
        <v>142</v>
      </c>
      <c r="D174" s="7">
        <v>5411.48</v>
      </c>
    </row>
    <row r="175" spans="1:4" ht="36" customHeight="1" x14ac:dyDescent="0.2">
      <c r="A175" s="1">
        <f t="shared" si="4"/>
        <v>157</v>
      </c>
      <c r="B175" s="15" t="s">
        <v>145</v>
      </c>
      <c r="C175" s="4" t="s">
        <v>142</v>
      </c>
      <c r="D175" s="7">
        <v>9626.4399999999987</v>
      </c>
    </row>
    <row r="176" spans="1:4" ht="36" customHeight="1" x14ac:dyDescent="0.2">
      <c r="A176" s="1">
        <f t="shared" si="4"/>
        <v>158</v>
      </c>
      <c r="B176" s="15" t="s">
        <v>146</v>
      </c>
      <c r="C176" s="4" t="s">
        <v>9</v>
      </c>
      <c r="D176" s="7">
        <v>366.97999999999996</v>
      </c>
    </row>
    <row r="177" spans="1:4" ht="36" customHeight="1" x14ac:dyDescent="0.2">
      <c r="A177" s="1">
        <f t="shared" si="4"/>
        <v>159</v>
      </c>
      <c r="B177" s="15" t="s">
        <v>147</v>
      </c>
      <c r="C177" s="4" t="s">
        <v>9</v>
      </c>
      <c r="D177" s="7">
        <v>489.7</v>
      </c>
    </row>
    <row r="178" spans="1:4" ht="36" customHeight="1" x14ac:dyDescent="0.2">
      <c r="A178" s="1">
        <f t="shared" si="4"/>
        <v>160</v>
      </c>
      <c r="B178" s="15" t="s">
        <v>148</v>
      </c>
      <c r="C178" s="4" t="s">
        <v>9</v>
      </c>
      <c r="D178" s="7">
        <v>631.29999999999995</v>
      </c>
    </row>
    <row r="179" spans="1:4" ht="36" customHeight="1" x14ac:dyDescent="0.2">
      <c r="A179" s="1">
        <f t="shared" si="4"/>
        <v>161</v>
      </c>
      <c r="B179" s="15" t="s">
        <v>149</v>
      </c>
      <c r="C179" s="4" t="s">
        <v>9</v>
      </c>
      <c r="D179" s="7">
        <v>716.26</v>
      </c>
    </row>
    <row r="180" spans="1:4" ht="36" customHeight="1" x14ac:dyDescent="0.2">
      <c r="A180" s="1">
        <f t="shared" si="4"/>
        <v>162</v>
      </c>
      <c r="B180" s="15" t="s">
        <v>150</v>
      </c>
      <c r="C180" s="4" t="s">
        <v>9</v>
      </c>
      <c r="D180" s="7">
        <v>673.78</v>
      </c>
    </row>
    <row r="181" spans="1:4" ht="36" customHeight="1" x14ac:dyDescent="0.2">
      <c r="A181" s="1">
        <f t="shared" si="4"/>
        <v>163</v>
      </c>
      <c r="B181" s="15" t="s">
        <v>151</v>
      </c>
      <c r="C181" s="4" t="s">
        <v>9</v>
      </c>
      <c r="D181" s="7">
        <v>801.21999999999991</v>
      </c>
    </row>
    <row r="182" spans="1:4" ht="36" customHeight="1" x14ac:dyDescent="0.2">
      <c r="A182" s="1">
        <f t="shared" si="4"/>
        <v>164</v>
      </c>
      <c r="B182" s="15" t="s">
        <v>152</v>
      </c>
      <c r="C182" s="4" t="s">
        <v>9</v>
      </c>
      <c r="D182" s="7">
        <v>1109.2</v>
      </c>
    </row>
    <row r="183" spans="1:4" ht="36" customHeight="1" x14ac:dyDescent="0.2">
      <c r="A183" s="1">
        <f t="shared" si="4"/>
        <v>165</v>
      </c>
      <c r="B183" s="15" t="s">
        <v>153</v>
      </c>
      <c r="C183" s="4" t="s">
        <v>9</v>
      </c>
      <c r="D183" s="7">
        <v>1310.98</v>
      </c>
    </row>
    <row r="184" spans="1:4" ht="36" customHeight="1" x14ac:dyDescent="0.2">
      <c r="A184" s="1">
        <f t="shared" si="4"/>
        <v>166</v>
      </c>
      <c r="B184" s="15" t="s">
        <v>154</v>
      </c>
      <c r="C184" s="4" t="s">
        <v>9</v>
      </c>
      <c r="D184" s="7">
        <v>2056.7399999999998</v>
      </c>
    </row>
    <row r="185" spans="1:4" ht="36" customHeight="1" x14ac:dyDescent="0.2">
      <c r="A185" s="1">
        <f t="shared" si="4"/>
        <v>167</v>
      </c>
      <c r="B185" s="15" t="s">
        <v>155</v>
      </c>
      <c r="C185" s="4" t="s">
        <v>9</v>
      </c>
      <c r="D185" s="7">
        <v>2341.12</v>
      </c>
    </row>
    <row r="186" spans="1:4" ht="36" customHeight="1" x14ac:dyDescent="0.2">
      <c r="A186" s="1">
        <f t="shared" si="4"/>
        <v>168</v>
      </c>
      <c r="B186" s="15" t="s">
        <v>156</v>
      </c>
      <c r="C186" s="4" t="s">
        <v>9</v>
      </c>
      <c r="D186" s="7">
        <v>430.7</v>
      </c>
    </row>
    <row r="187" spans="1:4" ht="36" customHeight="1" x14ac:dyDescent="0.2">
      <c r="A187" s="1">
        <f t="shared" si="4"/>
        <v>169</v>
      </c>
      <c r="B187" s="15" t="s">
        <v>157</v>
      </c>
      <c r="C187" s="4" t="s">
        <v>9</v>
      </c>
      <c r="D187" s="7">
        <v>492.06</v>
      </c>
    </row>
    <row r="188" spans="1:4" ht="36" customHeight="1" x14ac:dyDescent="0.2">
      <c r="A188" s="1">
        <f t="shared" si="4"/>
        <v>170</v>
      </c>
      <c r="B188" s="15" t="s">
        <v>158</v>
      </c>
      <c r="C188" s="4" t="s">
        <v>9</v>
      </c>
      <c r="D188" s="7">
        <v>625.4</v>
      </c>
    </row>
    <row r="189" spans="1:4" ht="36" customHeight="1" x14ac:dyDescent="0.2">
      <c r="A189" s="1">
        <f t="shared" si="4"/>
        <v>171</v>
      </c>
      <c r="B189" s="15" t="s">
        <v>159</v>
      </c>
      <c r="C189" s="4" t="s">
        <v>9</v>
      </c>
      <c r="D189" s="7">
        <v>749.3</v>
      </c>
    </row>
    <row r="190" spans="1:4" ht="24" x14ac:dyDescent="0.2">
      <c r="A190" s="1">
        <f t="shared" si="4"/>
        <v>172</v>
      </c>
      <c r="B190" s="15" t="s">
        <v>160</v>
      </c>
      <c r="C190" s="4" t="s">
        <v>9</v>
      </c>
      <c r="D190" s="7">
        <v>933.38</v>
      </c>
    </row>
    <row r="191" spans="1:4" ht="24" x14ac:dyDescent="0.2">
      <c r="A191" s="1">
        <f t="shared" si="4"/>
        <v>173</v>
      </c>
      <c r="B191" s="15" t="s">
        <v>161</v>
      </c>
      <c r="C191" s="4" t="s">
        <v>9</v>
      </c>
      <c r="D191" s="7">
        <v>892.07999999999993</v>
      </c>
    </row>
    <row r="192" spans="1:4" ht="24" x14ac:dyDescent="0.2">
      <c r="A192" s="1">
        <f t="shared" si="4"/>
        <v>174</v>
      </c>
      <c r="B192" s="15" t="s">
        <v>162</v>
      </c>
      <c r="C192" s="4" t="s">
        <v>9</v>
      </c>
      <c r="D192" s="7">
        <v>1117.46</v>
      </c>
    </row>
    <row r="193" spans="1:4" ht="24" x14ac:dyDescent="0.2">
      <c r="A193" s="1">
        <f t="shared" si="4"/>
        <v>175</v>
      </c>
      <c r="B193" s="15" t="s">
        <v>163</v>
      </c>
      <c r="C193" s="4" t="s">
        <v>9</v>
      </c>
      <c r="D193" s="7">
        <v>1340.48</v>
      </c>
    </row>
    <row r="194" spans="1:4" ht="24" x14ac:dyDescent="0.2">
      <c r="A194" s="1">
        <f t="shared" si="4"/>
        <v>176</v>
      </c>
      <c r="B194" s="15" t="s">
        <v>164</v>
      </c>
      <c r="C194" s="4" t="s">
        <v>9</v>
      </c>
      <c r="D194" s="7">
        <v>1786.52</v>
      </c>
    </row>
    <row r="195" spans="1:4" ht="24" x14ac:dyDescent="0.2">
      <c r="A195" s="1">
        <f t="shared" si="4"/>
        <v>177</v>
      </c>
      <c r="B195" s="15" t="s">
        <v>165</v>
      </c>
      <c r="C195" s="4" t="s">
        <v>9</v>
      </c>
      <c r="D195" s="7">
        <v>1623.6799999999998</v>
      </c>
    </row>
    <row r="196" spans="1:4" ht="24" x14ac:dyDescent="0.2">
      <c r="A196" s="1">
        <f t="shared" si="4"/>
        <v>178</v>
      </c>
      <c r="B196" s="15" t="s">
        <v>166</v>
      </c>
      <c r="C196" s="4" t="s">
        <v>9</v>
      </c>
      <c r="D196" s="7">
        <v>1958.8</v>
      </c>
    </row>
    <row r="197" spans="1:4" ht="24" x14ac:dyDescent="0.2">
      <c r="A197" s="1">
        <f t="shared" si="4"/>
        <v>179</v>
      </c>
      <c r="B197" s="15" t="s">
        <v>167</v>
      </c>
      <c r="C197" s="4" t="s">
        <v>9</v>
      </c>
      <c r="D197" s="7">
        <v>2620.7799999999997</v>
      </c>
    </row>
    <row r="198" spans="1:4" x14ac:dyDescent="0.2">
      <c r="A198" s="1">
        <f t="shared" si="4"/>
        <v>180</v>
      </c>
      <c r="B198" s="15" t="s">
        <v>168</v>
      </c>
      <c r="C198" s="4" t="s">
        <v>9</v>
      </c>
      <c r="D198" s="7">
        <v>687.93999999999994</v>
      </c>
    </row>
    <row r="199" spans="1:4" x14ac:dyDescent="0.2">
      <c r="A199" s="1">
        <f t="shared" si="4"/>
        <v>181</v>
      </c>
      <c r="B199" s="15" t="s">
        <v>169</v>
      </c>
      <c r="C199" s="4" t="s">
        <v>9</v>
      </c>
      <c r="D199" s="7">
        <v>1069.08</v>
      </c>
    </row>
    <row r="200" spans="1:4" ht="24" x14ac:dyDescent="0.2">
      <c r="A200" s="1">
        <f t="shared" si="4"/>
        <v>182</v>
      </c>
      <c r="B200" s="15" t="s">
        <v>170</v>
      </c>
      <c r="C200" s="4" t="s">
        <v>110</v>
      </c>
      <c r="D200" s="7">
        <v>9996.9599999999991</v>
      </c>
    </row>
    <row r="201" spans="1:4" ht="24" x14ac:dyDescent="0.2">
      <c r="A201" s="1">
        <f t="shared" si="4"/>
        <v>183</v>
      </c>
      <c r="B201" s="15" t="s">
        <v>171</v>
      </c>
      <c r="C201" s="4" t="s">
        <v>110</v>
      </c>
      <c r="D201" s="7">
        <v>13068.5</v>
      </c>
    </row>
    <row r="202" spans="1:4" ht="24" x14ac:dyDescent="0.2">
      <c r="A202" s="1">
        <f t="shared" si="4"/>
        <v>184</v>
      </c>
      <c r="B202" s="15" t="s">
        <v>172</v>
      </c>
      <c r="C202" s="4" t="s">
        <v>110</v>
      </c>
      <c r="D202" s="7">
        <v>18413.899999999998</v>
      </c>
    </row>
    <row r="203" spans="1:4" ht="24" x14ac:dyDescent="0.2">
      <c r="A203" s="1">
        <f t="shared" si="4"/>
        <v>185</v>
      </c>
      <c r="B203" s="15" t="s">
        <v>173</v>
      </c>
      <c r="C203" s="4" t="s">
        <v>110</v>
      </c>
      <c r="D203" s="7">
        <v>18642.82</v>
      </c>
    </row>
    <row r="204" spans="1:4" ht="24" x14ac:dyDescent="0.2">
      <c r="A204" s="1">
        <f t="shared" si="4"/>
        <v>186</v>
      </c>
      <c r="B204" s="15" t="s">
        <v>174</v>
      </c>
      <c r="C204" s="4" t="s">
        <v>110</v>
      </c>
      <c r="D204" s="7">
        <v>763.45999999999992</v>
      </c>
    </row>
    <row r="205" spans="1:4" ht="24" x14ac:dyDescent="0.2">
      <c r="A205" s="1">
        <f t="shared" si="4"/>
        <v>187</v>
      </c>
      <c r="B205" s="15" t="s">
        <v>175</v>
      </c>
      <c r="C205" s="4" t="s">
        <v>110</v>
      </c>
      <c r="D205" s="7">
        <v>834.26</v>
      </c>
    </row>
    <row r="206" spans="1:4" ht="24" x14ac:dyDescent="0.2">
      <c r="A206" s="1">
        <f t="shared" si="4"/>
        <v>188</v>
      </c>
      <c r="B206" s="15" t="s">
        <v>176</v>
      </c>
      <c r="C206" s="4" t="s">
        <v>110</v>
      </c>
      <c r="D206" s="7">
        <v>1544.62</v>
      </c>
    </row>
    <row r="207" spans="1:4" x14ac:dyDescent="0.2">
      <c r="A207" s="1">
        <f t="shared" si="4"/>
        <v>189</v>
      </c>
      <c r="B207" s="15" t="s">
        <v>177</v>
      </c>
      <c r="C207" s="4" t="s">
        <v>110</v>
      </c>
      <c r="D207" s="7">
        <v>889.71999999999991</v>
      </c>
    </row>
    <row r="208" spans="1:4" x14ac:dyDescent="0.2">
      <c r="A208" s="1">
        <f t="shared" si="4"/>
        <v>190</v>
      </c>
      <c r="B208" s="15" t="s">
        <v>178</v>
      </c>
      <c r="C208" s="4" t="s">
        <v>4</v>
      </c>
      <c r="D208" s="7">
        <v>291.45999999999998</v>
      </c>
    </row>
    <row r="209" spans="1:4" ht="24" x14ac:dyDescent="0.2">
      <c r="A209" s="1">
        <f t="shared" si="4"/>
        <v>191</v>
      </c>
      <c r="B209" s="15" t="s">
        <v>179</v>
      </c>
      <c r="C209" s="4" t="s">
        <v>110</v>
      </c>
      <c r="D209" s="7">
        <v>17402.64</v>
      </c>
    </row>
    <row r="210" spans="1:4" ht="36" x14ac:dyDescent="0.2">
      <c r="A210" s="1">
        <f t="shared" si="4"/>
        <v>192</v>
      </c>
      <c r="B210" s="15" t="s">
        <v>180</v>
      </c>
      <c r="C210" s="4" t="s">
        <v>110</v>
      </c>
      <c r="D210" s="7">
        <v>13992.439999999999</v>
      </c>
    </row>
    <row r="211" spans="1:4" ht="24" x14ac:dyDescent="0.2">
      <c r="A211" s="1">
        <f t="shared" si="4"/>
        <v>193</v>
      </c>
      <c r="B211" s="15" t="s">
        <v>181</v>
      </c>
      <c r="C211" s="4" t="s">
        <v>110</v>
      </c>
      <c r="D211" s="7">
        <v>10651.859999999999</v>
      </c>
    </row>
    <row r="212" spans="1:4" ht="24" x14ac:dyDescent="0.2">
      <c r="A212" s="1">
        <f t="shared" si="4"/>
        <v>194</v>
      </c>
      <c r="B212" s="15" t="s">
        <v>182</v>
      </c>
      <c r="C212" s="4" t="s">
        <v>110</v>
      </c>
      <c r="D212" s="7">
        <v>15618.48</v>
      </c>
    </row>
    <row r="213" spans="1:4" ht="24" x14ac:dyDescent="0.2">
      <c r="A213" s="1">
        <f t="shared" si="4"/>
        <v>195</v>
      </c>
      <c r="B213" s="15" t="s">
        <v>183</v>
      </c>
      <c r="C213" s="4" t="s">
        <v>110</v>
      </c>
      <c r="D213" s="7">
        <v>44288.939999999995</v>
      </c>
    </row>
    <row r="214" spans="1:4" ht="24" x14ac:dyDescent="0.2">
      <c r="A214" s="1">
        <f t="shared" ref="A214:A277" si="5">A213+1</f>
        <v>196</v>
      </c>
      <c r="B214" s="15" t="s">
        <v>184</v>
      </c>
      <c r="C214" s="4" t="s">
        <v>142</v>
      </c>
      <c r="D214" s="7">
        <v>7186.2</v>
      </c>
    </row>
    <row r="215" spans="1:4" ht="24" x14ac:dyDescent="0.2">
      <c r="A215" s="1">
        <f t="shared" si="5"/>
        <v>197</v>
      </c>
      <c r="B215" s="15" t="s">
        <v>185</v>
      </c>
      <c r="C215" s="4" t="s">
        <v>142</v>
      </c>
      <c r="D215" s="7">
        <v>9537.9399999999987</v>
      </c>
    </row>
    <row r="216" spans="1:4" ht="24" x14ac:dyDescent="0.2">
      <c r="A216" s="1">
        <f t="shared" si="5"/>
        <v>198</v>
      </c>
      <c r="B216" s="15" t="s">
        <v>186</v>
      </c>
      <c r="C216" s="4" t="s">
        <v>187</v>
      </c>
      <c r="D216" s="7">
        <v>7589.7599999999993</v>
      </c>
    </row>
    <row r="217" spans="1:4" x14ac:dyDescent="0.2">
      <c r="A217" s="1">
        <f t="shared" si="5"/>
        <v>199</v>
      </c>
      <c r="B217" s="15" t="s">
        <v>188</v>
      </c>
      <c r="C217" s="4" t="s">
        <v>15</v>
      </c>
      <c r="D217" s="7">
        <v>1831.36</v>
      </c>
    </row>
    <row r="218" spans="1:4" x14ac:dyDescent="0.2">
      <c r="A218" s="1">
        <f t="shared" si="5"/>
        <v>200</v>
      </c>
      <c r="B218" s="15" t="s">
        <v>189</v>
      </c>
      <c r="C218" s="4" t="s">
        <v>15</v>
      </c>
      <c r="D218" s="7">
        <v>8235.2199999999993</v>
      </c>
    </row>
    <row r="219" spans="1:4" x14ac:dyDescent="0.2">
      <c r="A219" s="1">
        <f t="shared" si="5"/>
        <v>201</v>
      </c>
      <c r="B219" s="15" t="s">
        <v>190</v>
      </c>
      <c r="C219" s="4" t="s">
        <v>142</v>
      </c>
      <c r="D219" s="7">
        <v>10595.22</v>
      </c>
    </row>
    <row r="220" spans="1:4" ht="24" x14ac:dyDescent="0.2">
      <c r="A220" s="1">
        <f t="shared" si="5"/>
        <v>202</v>
      </c>
      <c r="B220" s="15" t="s">
        <v>191</v>
      </c>
      <c r="C220" s="4" t="s">
        <v>142</v>
      </c>
      <c r="D220" s="7">
        <v>10425.299999999999</v>
      </c>
    </row>
    <row r="221" spans="1:4" ht="24" x14ac:dyDescent="0.2">
      <c r="A221" s="1">
        <f t="shared" si="5"/>
        <v>203</v>
      </c>
      <c r="B221" s="15" t="s">
        <v>192</v>
      </c>
      <c r="C221" s="4" t="s">
        <v>142</v>
      </c>
      <c r="D221" s="7">
        <v>16250.96</v>
      </c>
    </row>
    <row r="222" spans="1:4" ht="24" x14ac:dyDescent="0.2">
      <c r="A222" s="1">
        <f t="shared" si="5"/>
        <v>204</v>
      </c>
      <c r="B222" s="15" t="s">
        <v>193</v>
      </c>
      <c r="C222" s="4" t="s">
        <v>142</v>
      </c>
      <c r="D222" s="7">
        <v>7778.5599999999995</v>
      </c>
    </row>
    <row r="223" spans="1:4" ht="24" x14ac:dyDescent="0.2">
      <c r="A223" s="1">
        <f t="shared" si="5"/>
        <v>205</v>
      </c>
      <c r="B223" s="15" t="s">
        <v>194</v>
      </c>
      <c r="C223" s="4" t="s">
        <v>142</v>
      </c>
      <c r="D223" s="7">
        <v>11880.24</v>
      </c>
    </row>
    <row r="224" spans="1:4" ht="24" x14ac:dyDescent="0.2">
      <c r="A224" s="1">
        <f t="shared" si="5"/>
        <v>206</v>
      </c>
      <c r="B224" s="15" t="s">
        <v>195</v>
      </c>
      <c r="C224" s="4" t="s">
        <v>142</v>
      </c>
      <c r="D224" s="7">
        <v>15862.74</v>
      </c>
    </row>
    <row r="225" spans="1:4" ht="24" x14ac:dyDescent="0.2">
      <c r="A225" s="1">
        <f t="shared" si="5"/>
        <v>207</v>
      </c>
      <c r="B225" s="15" t="s">
        <v>196</v>
      </c>
      <c r="C225" s="4" t="s">
        <v>110</v>
      </c>
      <c r="D225" s="7">
        <v>12915.099999999999</v>
      </c>
    </row>
    <row r="226" spans="1:4" ht="24" x14ac:dyDescent="0.2">
      <c r="A226" s="1">
        <f t="shared" si="5"/>
        <v>208</v>
      </c>
      <c r="B226" s="15" t="s">
        <v>197</v>
      </c>
      <c r="C226" s="4" t="s">
        <v>110</v>
      </c>
      <c r="D226" s="7">
        <v>15089.839999999998</v>
      </c>
    </row>
    <row r="227" spans="1:4" ht="24" x14ac:dyDescent="0.2">
      <c r="A227" s="1">
        <f t="shared" si="5"/>
        <v>209</v>
      </c>
      <c r="B227" s="15" t="s">
        <v>198</v>
      </c>
      <c r="C227" s="4" t="s">
        <v>110</v>
      </c>
      <c r="D227" s="7">
        <v>2015.4399999999998</v>
      </c>
    </row>
    <row r="228" spans="1:4" ht="24" x14ac:dyDescent="0.2">
      <c r="A228" s="1">
        <f t="shared" si="5"/>
        <v>210</v>
      </c>
      <c r="B228" s="15" t="s">
        <v>199</v>
      </c>
      <c r="C228" s="4" t="s">
        <v>110</v>
      </c>
      <c r="D228" s="7">
        <v>27188.379999999997</v>
      </c>
    </row>
    <row r="229" spans="1:4" ht="24" x14ac:dyDescent="0.2">
      <c r="A229" s="1">
        <f t="shared" si="5"/>
        <v>211</v>
      </c>
      <c r="B229" s="15" t="s">
        <v>200</v>
      </c>
      <c r="C229" s="4" t="s">
        <v>110</v>
      </c>
      <c r="D229" s="7">
        <v>36912.759999999995</v>
      </c>
    </row>
    <row r="230" spans="1:4" ht="24" x14ac:dyDescent="0.2">
      <c r="A230" s="1">
        <f t="shared" si="5"/>
        <v>212</v>
      </c>
      <c r="B230" s="15" t="s">
        <v>201</v>
      </c>
      <c r="C230" s="4" t="s">
        <v>202</v>
      </c>
      <c r="D230" s="7">
        <v>103757.4</v>
      </c>
    </row>
    <row r="231" spans="1:4" ht="24" x14ac:dyDescent="0.2">
      <c r="A231" s="1">
        <f t="shared" si="5"/>
        <v>213</v>
      </c>
      <c r="B231" s="15" t="s">
        <v>203</v>
      </c>
      <c r="C231" s="4" t="s">
        <v>202</v>
      </c>
      <c r="D231" s="7">
        <v>78355.539999999994</v>
      </c>
    </row>
    <row r="232" spans="1:4" ht="24" x14ac:dyDescent="0.2">
      <c r="A232" s="1">
        <f t="shared" si="5"/>
        <v>214</v>
      </c>
      <c r="B232" s="15" t="s">
        <v>204</v>
      </c>
      <c r="C232" s="4" t="s">
        <v>202</v>
      </c>
      <c r="D232" s="7">
        <v>63625.599999999999</v>
      </c>
    </row>
    <row r="233" spans="1:4" ht="24" x14ac:dyDescent="0.2">
      <c r="A233" s="1">
        <f t="shared" si="5"/>
        <v>215</v>
      </c>
      <c r="B233" s="15" t="s">
        <v>205</v>
      </c>
      <c r="C233" s="4" t="s">
        <v>236</v>
      </c>
      <c r="D233" s="7">
        <v>277.3</v>
      </c>
    </row>
    <row r="234" spans="1:4" ht="24" x14ac:dyDescent="0.2">
      <c r="A234" s="1">
        <f t="shared" si="5"/>
        <v>216</v>
      </c>
      <c r="B234" s="15" t="s">
        <v>206</v>
      </c>
      <c r="C234" s="4" t="s">
        <v>236</v>
      </c>
      <c r="D234" s="7">
        <v>284.38</v>
      </c>
    </row>
    <row r="235" spans="1:4" ht="24" x14ac:dyDescent="0.2">
      <c r="A235" s="1">
        <f t="shared" si="5"/>
        <v>217</v>
      </c>
      <c r="B235" s="15" t="s">
        <v>207</v>
      </c>
      <c r="C235" s="4" t="s">
        <v>236</v>
      </c>
      <c r="D235" s="7">
        <v>289.09999999999997</v>
      </c>
    </row>
    <row r="236" spans="1:4" ht="24" x14ac:dyDescent="0.2">
      <c r="A236" s="1">
        <f t="shared" si="5"/>
        <v>218</v>
      </c>
      <c r="B236" s="15" t="s">
        <v>208</v>
      </c>
      <c r="C236" s="4" t="s">
        <v>236</v>
      </c>
      <c r="D236" s="7">
        <v>16.52</v>
      </c>
    </row>
    <row r="237" spans="1:4" ht="24" x14ac:dyDescent="0.2">
      <c r="A237" s="1">
        <f t="shared" si="5"/>
        <v>219</v>
      </c>
      <c r="B237" s="15" t="s">
        <v>209</v>
      </c>
      <c r="C237" s="4" t="s">
        <v>236</v>
      </c>
      <c r="D237" s="7">
        <v>18.88</v>
      </c>
    </row>
    <row r="238" spans="1:4" ht="24" x14ac:dyDescent="0.2">
      <c r="A238" s="1">
        <f t="shared" si="5"/>
        <v>220</v>
      </c>
      <c r="B238" s="15" t="s">
        <v>210</v>
      </c>
      <c r="C238" s="4" t="s">
        <v>236</v>
      </c>
      <c r="D238" s="7">
        <v>20.059999999999999</v>
      </c>
    </row>
    <row r="239" spans="1:4" ht="24" x14ac:dyDescent="0.2">
      <c r="A239" s="1">
        <f t="shared" si="5"/>
        <v>221</v>
      </c>
      <c r="B239" s="15" t="s">
        <v>211</v>
      </c>
      <c r="C239" s="4" t="s">
        <v>6</v>
      </c>
      <c r="D239" s="7">
        <v>226.56</v>
      </c>
    </row>
    <row r="240" spans="1:4" ht="36" x14ac:dyDescent="0.2">
      <c r="A240" s="1">
        <f t="shared" si="5"/>
        <v>222</v>
      </c>
      <c r="B240" s="15" t="s">
        <v>212</v>
      </c>
      <c r="C240" s="4" t="s">
        <v>110</v>
      </c>
      <c r="D240" s="7">
        <v>800.04</v>
      </c>
    </row>
    <row r="241" spans="1:4" ht="36" x14ac:dyDescent="0.2">
      <c r="A241" s="1">
        <f t="shared" si="5"/>
        <v>223</v>
      </c>
      <c r="B241" s="15" t="s">
        <v>213</v>
      </c>
      <c r="C241" s="4" t="s">
        <v>110</v>
      </c>
      <c r="D241" s="7">
        <v>947.54</v>
      </c>
    </row>
    <row r="242" spans="1:4" ht="36" x14ac:dyDescent="0.2">
      <c r="A242" s="1">
        <f t="shared" si="5"/>
        <v>224</v>
      </c>
      <c r="B242" s="15" t="s">
        <v>214</v>
      </c>
      <c r="C242" s="4" t="s">
        <v>110</v>
      </c>
      <c r="D242" s="7">
        <v>1089.1399999999999</v>
      </c>
    </row>
    <row r="243" spans="1:4" ht="36" x14ac:dyDescent="0.2">
      <c r="A243" s="1">
        <f t="shared" si="5"/>
        <v>225</v>
      </c>
      <c r="B243" s="15" t="s">
        <v>215</v>
      </c>
      <c r="C243" s="4" t="s">
        <v>110</v>
      </c>
      <c r="D243" s="7">
        <v>1156.3999999999999</v>
      </c>
    </row>
    <row r="244" spans="1:4" ht="36" x14ac:dyDescent="0.2">
      <c r="A244" s="1">
        <f t="shared" si="5"/>
        <v>226</v>
      </c>
      <c r="B244" s="15" t="s">
        <v>216</v>
      </c>
      <c r="C244" s="4" t="s">
        <v>110</v>
      </c>
      <c r="D244" s="7">
        <v>1224.8399999999999</v>
      </c>
    </row>
    <row r="245" spans="1:4" ht="36" x14ac:dyDescent="0.2">
      <c r="A245" s="1">
        <f t="shared" si="5"/>
        <v>227</v>
      </c>
      <c r="B245" s="15" t="s">
        <v>217</v>
      </c>
      <c r="C245" s="4" t="s">
        <v>110</v>
      </c>
      <c r="D245" s="7">
        <v>1439.6</v>
      </c>
    </row>
    <row r="246" spans="1:4" ht="36" x14ac:dyDescent="0.2">
      <c r="A246" s="1">
        <f t="shared" si="5"/>
        <v>228</v>
      </c>
      <c r="B246" s="15" t="s">
        <v>218</v>
      </c>
      <c r="C246" s="4" t="s">
        <v>110</v>
      </c>
      <c r="D246" s="7">
        <v>1655.54</v>
      </c>
    </row>
    <row r="247" spans="1:4" ht="36" x14ac:dyDescent="0.2">
      <c r="A247" s="1">
        <f t="shared" si="5"/>
        <v>229</v>
      </c>
      <c r="B247" s="15" t="s">
        <v>219</v>
      </c>
      <c r="C247" s="4" t="s">
        <v>110</v>
      </c>
      <c r="D247" s="7">
        <v>2011.8999999999999</v>
      </c>
    </row>
    <row r="248" spans="1:4" ht="36" x14ac:dyDescent="0.2">
      <c r="A248" s="1">
        <f t="shared" si="5"/>
        <v>230</v>
      </c>
      <c r="B248" s="15" t="s">
        <v>220</v>
      </c>
      <c r="C248" s="4" t="s">
        <v>110</v>
      </c>
      <c r="D248" s="7">
        <v>2214.8599999999997</v>
      </c>
    </row>
    <row r="249" spans="1:4" ht="24" x14ac:dyDescent="0.2">
      <c r="A249" s="1">
        <f t="shared" si="5"/>
        <v>231</v>
      </c>
      <c r="B249" s="15" t="s">
        <v>221</v>
      </c>
      <c r="C249" s="4" t="s">
        <v>110</v>
      </c>
      <c r="D249" s="7">
        <v>2079.16</v>
      </c>
    </row>
    <row r="250" spans="1:4" ht="24" x14ac:dyDescent="0.2">
      <c r="A250" s="1">
        <f t="shared" si="5"/>
        <v>232</v>
      </c>
      <c r="B250" s="15" t="s">
        <v>222</v>
      </c>
      <c r="C250" s="4" t="s">
        <v>110</v>
      </c>
      <c r="D250" s="7">
        <v>2638.48</v>
      </c>
    </row>
    <row r="251" spans="1:4" ht="24" x14ac:dyDescent="0.2">
      <c r="A251" s="1">
        <f t="shared" si="5"/>
        <v>233</v>
      </c>
      <c r="B251" s="15" t="s">
        <v>223</v>
      </c>
      <c r="C251" s="4" t="s">
        <v>110</v>
      </c>
      <c r="D251" s="7">
        <v>1931.6599999999999</v>
      </c>
    </row>
    <row r="252" spans="1:4" ht="24" x14ac:dyDescent="0.2">
      <c r="A252" s="1">
        <f t="shared" si="5"/>
        <v>234</v>
      </c>
      <c r="B252" s="15" t="s">
        <v>224</v>
      </c>
      <c r="C252" s="4" t="s">
        <v>110</v>
      </c>
      <c r="D252" s="7">
        <v>2362.3599999999997</v>
      </c>
    </row>
    <row r="253" spans="1:4" ht="24" x14ac:dyDescent="0.2">
      <c r="A253" s="1">
        <f t="shared" si="5"/>
        <v>235</v>
      </c>
      <c r="B253" s="15" t="s">
        <v>225</v>
      </c>
      <c r="C253" s="4" t="s">
        <v>110</v>
      </c>
      <c r="D253" s="7">
        <v>2638.48</v>
      </c>
    </row>
    <row r="254" spans="1:4" ht="24" x14ac:dyDescent="0.2">
      <c r="A254" s="1">
        <f t="shared" si="5"/>
        <v>236</v>
      </c>
      <c r="B254" s="15" t="s">
        <v>226</v>
      </c>
      <c r="C254" s="4" t="s">
        <v>110</v>
      </c>
      <c r="D254" s="7">
        <v>2747.04</v>
      </c>
    </row>
    <row r="255" spans="1:4" ht="24" x14ac:dyDescent="0.2">
      <c r="A255" s="1">
        <f t="shared" si="5"/>
        <v>237</v>
      </c>
      <c r="B255" s="15" t="s">
        <v>227</v>
      </c>
      <c r="C255" s="4" t="s">
        <v>110</v>
      </c>
      <c r="D255" s="7">
        <v>3430.2599999999998</v>
      </c>
    </row>
    <row r="256" spans="1:4" ht="24" x14ac:dyDescent="0.2">
      <c r="A256" s="1">
        <f t="shared" si="5"/>
        <v>238</v>
      </c>
      <c r="B256" s="15" t="s">
        <v>228</v>
      </c>
      <c r="C256" s="4" t="s">
        <v>110</v>
      </c>
      <c r="D256" s="7">
        <v>4113.4799999999996</v>
      </c>
    </row>
    <row r="257" spans="1:4" ht="36" x14ac:dyDescent="0.2">
      <c r="A257" s="1">
        <f t="shared" si="5"/>
        <v>239</v>
      </c>
      <c r="B257" s="15" t="s">
        <v>229</v>
      </c>
      <c r="C257" s="4" t="s">
        <v>110</v>
      </c>
      <c r="D257" s="7">
        <v>947.54</v>
      </c>
    </row>
    <row r="258" spans="1:4" ht="36" x14ac:dyDescent="0.2">
      <c r="A258" s="1">
        <f t="shared" si="5"/>
        <v>240</v>
      </c>
      <c r="B258" s="15" t="s">
        <v>230</v>
      </c>
      <c r="C258" s="4" t="s">
        <v>110</v>
      </c>
      <c r="D258" s="7">
        <v>1190.6199999999999</v>
      </c>
    </row>
    <row r="259" spans="1:4" ht="36" x14ac:dyDescent="0.2">
      <c r="A259" s="1">
        <f t="shared" si="5"/>
        <v>241</v>
      </c>
      <c r="B259" s="15" t="s">
        <v>231</v>
      </c>
      <c r="C259" s="4" t="s">
        <v>110</v>
      </c>
      <c r="D259" s="7">
        <v>1372.34</v>
      </c>
    </row>
    <row r="260" spans="1:4" ht="24" x14ac:dyDescent="0.2">
      <c r="A260" s="1">
        <f t="shared" si="5"/>
        <v>242</v>
      </c>
      <c r="B260" s="15" t="s">
        <v>237</v>
      </c>
      <c r="C260" s="4" t="s">
        <v>4</v>
      </c>
      <c r="D260" s="7">
        <v>833.23339999999996</v>
      </c>
    </row>
    <row r="261" spans="1:4" ht="24" x14ac:dyDescent="0.2">
      <c r="A261" s="1">
        <f t="shared" si="5"/>
        <v>243</v>
      </c>
      <c r="B261" s="15" t="s">
        <v>238</v>
      </c>
      <c r="C261" s="4" t="s">
        <v>4</v>
      </c>
      <c r="D261" s="7">
        <v>970.2432</v>
      </c>
    </row>
    <row r="262" spans="1:4" ht="24" x14ac:dyDescent="0.2">
      <c r="A262" s="1">
        <f t="shared" si="5"/>
        <v>244</v>
      </c>
      <c r="B262" s="15" t="s">
        <v>239</v>
      </c>
      <c r="C262" s="4" t="s">
        <v>4</v>
      </c>
      <c r="D262" s="7">
        <v>652.11519999999996</v>
      </c>
    </row>
    <row r="263" spans="1:4" ht="24" x14ac:dyDescent="0.2">
      <c r="A263" s="1">
        <f t="shared" si="5"/>
        <v>245</v>
      </c>
      <c r="B263" s="15" t="s">
        <v>240</v>
      </c>
      <c r="C263" s="4" t="s">
        <v>4</v>
      </c>
      <c r="D263" s="7">
        <v>690.09940000000006</v>
      </c>
    </row>
    <row r="264" spans="1:4" ht="24" x14ac:dyDescent="0.2">
      <c r="A264" s="1">
        <f t="shared" si="5"/>
        <v>246</v>
      </c>
      <c r="B264" s="15" t="s">
        <v>241</v>
      </c>
      <c r="C264" s="4" t="s">
        <v>251</v>
      </c>
      <c r="D264" s="7">
        <v>136.04220000000001</v>
      </c>
    </row>
    <row r="265" spans="1:4" ht="24" x14ac:dyDescent="0.2">
      <c r="A265" s="1">
        <f t="shared" si="5"/>
        <v>247</v>
      </c>
      <c r="B265" s="15" t="s">
        <v>242</v>
      </c>
      <c r="C265" s="4" t="s">
        <v>251</v>
      </c>
      <c r="D265" s="7">
        <v>128.15979999999999</v>
      </c>
    </row>
    <row r="266" spans="1:4" ht="24" x14ac:dyDescent="0.2">
      <c r="A266" s="1">
        <f t="shared" si="5"/>
        <v>248</v>
      </c>
      <c r="B266" s="15" t="s">
        <v>243</v>
      </c>
      <c r="C266" s="4" t="s">
        <v>251</v>
      </c>
      <c r="D266" s="7">
        <v>138.54379999999998</v>
      </c>
    </row>
    <row r="267" spans="1:4" ht="24" x14ac:dyDescent="0.2">
      <c r="A267" s="1">
        <f t="shared" si="5"/>
        <v>249</v>
      </c>
      <c r="B267" s="15" t="s">
        <v>244</v>
      </c>
      <c r="C267" s="4" t="s">
        <v>251</v>
      </c>
      <c r="D267" s="7">
        <v>147.73599999999999</v>
      </c>
    </row>
    <row r="268" spans="1:4" ht="24" x14ac:dyDescent="0.2">
      <c r="A268" s="1">
        <f t="shared" si="5"/>
        <v>250</v>
      </c>
      <c r="B268" s="15" t="s">
        <v>245</v>
      </c>
      <c r="C268" s="4" t="s">
        <v>251</v>
      </c>
      <c r="D268" s="7">
        <v>152.47959999999998</v>
      </c>
    </row>
    <row r="269" spans="1:4" ht="24" x14ac:dyDescent="0.2">
      <c r="A269" s="1">
        <f t="shared" si="5"/>
        <v>251</v>
      </c>
      <c r="B269" s="15" t="s">
        <v>246</v>
      </c>
      <c r="C269" s="4" t="s">
        <v>251</v>
      </c>
      <c r="D269" s="7">
        <v>151.22879999999998</v>
      </c>
    </row>
    <row r="270" spans="1:4" ht="24" x14ac:dyDescent="0.2">
      <c r="A270" s="1">
        <f t="shared" si="5"/>
        <v>252</v>
      </c>
      <c r="B270" s="15" t="s">
        <v>247</v>
      </c>
      <c r="C270" s="4" t="s">
        <v>251</v>
      </c>
      <c r="D270" s="7">
        <v>171.04099999999997</v>
      </c>
    </row>
    <row r="271" spans="1:4" ht="24" x14ac:dyDescent="0.2">
      <c r="A271" s="1">
        <f t="shared" si="5"/>
        <v>253</v>
      </c>
      <c r="B271" s="15" t="s">
        <v>248</v>
      </c>
      <c r="C271" s="4" t="s">
        <v>251</v>
      </c>
      <c r="D271" s="7">
        <v>153.69499999999999</v>
      </c>
    </row>
    <row r="272" spans="1:4" ht="24" x14ac:dyDescent="0.2">
      <c r="A272" s="1">
        <f t="shared" si="5"/>
        <v>254</v>
      </c>
      <c r="B272" s="15" t="s">
        <v>249</v>
      </c>
      <c r="C272" s="4" t="s">
        <v>251</v>
      </c>
      <c r="D272" s="7">
        <v>164.97579999999999</v>
      </c>
    </row>
    <row r="273" spans="1:4" ht="36" x14ac:dyDescent="0.2">
      <c r="A273" s="1">
        <f t="shared" si="5"/>
        <v>255</v>
      </c>
      <c r="B273" s="15" t="s">
        <v>250</v>
      </c>
      <c r="C273" s="4" t="s">
        <v>251</v>
      </c>
      <c r="D273" s="7">
        <v>284.6986</v>
      </c>
    </row>
    <row r="274" spans="1:4" ht="48" x14ac:dyDescent="0.2">
      <c r="A274" s="1">
        <f t="shared" si="5"/>
        <v>256</v>
      </c>
      <c r="B274" s="15" t="s">
        <v>252</v>
      </c>
      <c r="C274" s="4" t="s">
        <v>251</v>
      </c>
      <c r="D274" s="7">
        <v>35.211199999999998</v>
      </c>
    </row>
    <row r="275" spans="1:4" ht="48" x14ac:dyDescent="0.2">
      <c r="A275" s="1">
        <f t="shared" si="5"/>
        <v>257</v>
      </c>
      <c r="B275" s="15" t="s">
        <v>253</v>
      </c>
      <c r="C275" s="4" t="s">
        <v>251</v>
      </c>
      <c r="D275" s="7">
        <v>42.503599999999999</v>
      </c>
    </row>
    <row r="276" spans="1:4" ht="48" x14ac:dyDescent="0.2">
      <c r="A276" s="1">
        <f t="shared" si="5"/>
        <v>258</v>
      </c>
      <c r="B276" s="15" t="s">
        <v>254</v>
      </c>
      <c r="C276" s="4" t="s">
        <v>251</v>
      </c>
      <c r="D276" s="7">
        <v>50.091000000000001</v>
      </c>
    </row>
    <row r="277" spans="1:4" ht="48" x14ac:dyDescent="0.2">
      <c r="A277" s="1">
        <f t="shared" si="5"/>
        <v>259</v>
      </c>
      <c r="B277" s="15" t="s">
        <v>255</v>
      </c>
      <c r="C277" s="4" t="s">
        <v>251</v>
      </c>
      <c r="D277" s="7">
        <v>71.43719999999999</v>
      </c>
    </row>
    <row r="278" spans="1:4" ht="48" x14ac:dyDescent="0.2">
      <c r="A278" s="1">
        <f t="shared" ref="A278:A293" si="6">A277+1</f>
        <v>260</v>
      </c>
      <c r="B278" s="15" t="s">
        <v>256</v>
      </c>
      <c r="C278" s="4" t="s">
        <v>251</v>
      </c>
      <c r="D278" s="7">
        <v>94.234799999999993</v>
      </c>
    </row>
    <row r="279" spans="1:4" ht="48" x14ac:dyDescent="0.2">
      <c r="A279" s="1">
        <f t="shared" si="6"/>
        <v>261</v>
      </c>
      <c r="B279" s="15" t="s">
        <v>257</v>
      </c>
      <c r="C279" s="4" t="s">
        <v>251</v>
      </c>
      <c r="D279" s="7">
        <v>117.292</v>
      </c>
    </row>
    <row r="280" spans="1:4" ht="48" x14ac:dyDescent="0.2">
      <c r="A280" s="1">
        <f t="shared" si="6"/>
        <v>262</v>
      </c>
      <c r="B280" s="15" t="s">
        <v>258</v>
      </c>
      <c r="C280" s="4" t="s">
        <v>251</v>
      </c>
      <c r="D280" s="7">
        <v>173.29480000000001</v>
      </c>
    </row>
    <row r="281" spans="1:4" ht="48" x14ac:dyDescent="0.2">
      <c r="A281" s="1">
        <f t="shared" si="6"/>
        <v>263</v>
      </c>
      <c r="B281" s="15" t="s">
        <v>259</v>
      </c>
      <c r="C281" s="4" t="s">
        <v>251</v>
      </c>
      <c r="D281" s="7">
        <v>251.7766</v>
      </c>
    </row>
    <row r="282" spans="1:4" ht="48" x14ac:dyDescent="0.2">
      <c r="A282" s="1">
        <f t="shared" si="6"/>
        <v>264</v>
      </c>
      <c r="B282" s="15" t="s">
        <v>260</v>
      </c>
      <c r="C282" s="4" t="s">
        <v>251</v>
      </c>
      <c r="D282" s="7">
        <v>14.867999999999999</v>
      </c>
    </row>
    <row r="283" spans="1:4" ht="48" x14ac:dyDescent="0.2">
      <c r="A283" s="1">
        <f t="shared" si="6"/>
        <v>265</v>
      </c>
      <c r="B283" s="15" t="s">
        <v>261</v>
      </c>
      <c r="C283" s="4" t="s">
        <v>251</v>
      </c>
      <c r="D283" s="7">
        <v>36.768799999999999</v>
      </c>
    </row>
    <row r="284" spans="1:4" ht="48" x14ac:dyDescent="0.2">
      <c r="A284" s="1">
        <f t="shared" si="6"/>
        <v>266</v>
      </c>
      <c r="B284" s="15" t="s">
        <v>262</v>
      </c>
      <c r="C284" s="4" t="s">
        <v>251</v>
      </c>
      <c r="D284" s="7">
        <v>66.197999999999993</v>
      </c>
    </row>
    <row r="285" spans="1:4" ht="48" x14ac:dyDescent="0.2">
      <c r="A285" s="1">
        <f t="shared" si="6"/>
        <v>267</v>
      </c>
      <c r="B285" s="15" t="s">
        <v>263</v>
      </c>
      <c r="C285" s="4" t="s">
        <v>251</v>
      </c>
      <c r="D285" s="7">
        <v>75.531800000000004</v>
      </c>
    </row>
    <row r="286" spans="1:4" ht="48" x14ac:dyDescent="0.2">
      <c r="A286" s="1">
        <f t="shared" si="6"/>
        <v>268</v>
      </c>
      <c r="B286" s="15" t="s">
        <v>264</v>
      </c>
      <c r="C286" s="4" t="s">
        <v>251</v>
      </c>
      <c r="D286" s="7">
        <v>97.184799999999996</v>
      </c>
    </row>
    <row r="287" spans="1:4" ht="48" x14ac:dyDescent="0.2">
      <c r="A287" s="1">
        <f t="shared" si="6"/>
        <v>269</v>
      </c>
      <c r="B287" s="15" t="s">
        <v>265</v>
      </c>
      <c r="C287" s="4" t="s">
        <v>251</v>
      </c>
      <c r="D287" s="7">
        <v>119.80539999999999</v>
      </c>
    </row>
    <row r="288" spans="1:4" ht="24" x14ac:dyDescent="0.2">
      <c r="A288" s="1">
        <f t="shared" si="6"/>
        <v>270</v>
      </c>
      <c r="B288" s="15" t="s">
        <v>296</v>
      </c>
      <c r="C288" s="4" t="s">
        <v>251</v>
      </c>
      <c r="D288" s="7">
        <v>253.38139999999999</v>
      </c>
    </row>
    <row r="289" spans="1:5" ht="24" x14ac:dyDescent="0.2">
      <c r="A289" s="1">
        <f t="shared" si="6"/>
        <v>271</v>
      </c>
      <c r="B289" s="15" t="s">
        <v>297</v>
      </c>
      <c r="C289" s="4" t="s">
        <v>251</v>
      </c>
      <c r="D289" s="7">
        <v>275.3648</v>
      </c>
    </row>
    <row r="290" spans="1:5" ht="24" x14ac:dyDescent="0.2">
      <c r="A290" s="1">
        <f t="shared" si="6"/>
        <v>272</v>
      </c>
      <c r="B290" s="15" t="s">
        <v>298</v>
      </c>
      <c r="C290" s="4" t="s">
        <v>251</v>
      </c>
      <c r="D290" s="7">
        <v>310.21019999999999</v>
      </c>
    </row>
    <row r="291" spans="1:5" ht="24" x14ac:dyDescent="0.2">
      <c r="A291" s="1">
        <f t="shared" si="6"/>
        <v>273</v>
      </c>
      <c r="B291" s="15" t="s">
        <v>299</v>
      </c>
      <c r="C291" s="4" t="s">
        <v>251</v>
      </c>
      <c r="D291" s="7">
        <v>344.84319999999997</v>
      </c>
    </row>
    <row r="292" spans="1:5" ht="24" x14ac:dyDescent="0.2">
      <c r="A292" s="1">
        <f t="shared" si="6"/>
        <v>274</v>
      </c>
      <c r="B292" s="15" t="s">
        <v>300</v>
      </c>
      <c r="C292" s="4" t="s">
        <v>251</v>
      </c>
      <c r="D292" s="7">
        <v>379.96</v>
      </c>
    </row>
    <row r="293" spans="1:5" ht="34.5" customHeight="1" x14ac:dyDescent="0.2">
      <c r="A293" s="1">
        <f t="shared" si="6"/>
        <v>275</v>
      </c>
      <c r="B293" s="15" t="s">
        <v>329</v>
      </c>
      <c r="C293" s="4" t="s">
        <v>5</v>
      </c>
      <c r="D293" s="7">
        <v>1263</v>
      </c>
    </row>
    <row r="294" spans="1:5" s="16" customFormat="1" ht="24" x14ac:dyDescent="0.2">
      <c r="A294" s="1">
        <f>A293+1</f>
        <v>276</v>
      </c>
      <c r="B294" s="15" t="s">
        <v>282</v>
      </c>
      <c r="C294" s="4" t="s">
        <v>4</v>
      </c>
      <c r="D294" s="7">
        <v>482.49019999999996</v>
      </c>
      <c r="E294" s="3"/>
    </row>
    <row r="295" spans="1:5" s="17" customFormat="1" ht="24" x14ac:dyDescent="0.2">
      <c r="A295" s="1">
        <f t="shared" ref="A295:A307" si="7">A294+1</f>
        <v>277</v>
      </c>
      <c r="B295" s="15" t="s">
        <v>278</v>
      </c>
      <c r="C295" s="4" t="s">
        <v>4</v>
      </c>
      <c r="D295" s="7">
        <v>6733.08</v>
      </c>
      <c r="E295" s="3"/>
    </row>
    <row r="296" spans="1:5" s="17" customFormat="1" ht="24" x14ac:dyDescent="0.2">
      <c r="A296" s="1">
        <f t="shared" si="7"/>
        <v>278</v>
      </c>
      <c r="B296" s="15" t="s">
        <v>279</v>
      </c>
      <c r="C296" s="4" t="s">
        <v>4</v>
      </c>
      <c r="D296" s="7">
        <v>8008.66</v>
      </c>
      <c r="E296" s="3"/>
    </row>
    <row r="297" spans="1:5" s="17" customFormat="1" ht="24" x14ac:dyDescent="0.2">
      <c r="A297" s="1">
        <f t="shared" si="7"/>
        <v>279</v>
      </c>
      <c r="B297" s="15" t="s">
        <v>280</v>
      </c>
      <c r="C297" s="4" t="s">
        <v>4</v>
      </c>
      <c r="D297" s="7">
        <v>7670</v>
      </c>
      <c r="E297" s="3"/>
    </row>
    <row r="298" spans="1:5" s="17" customFormat="1" ht="24" x14ac:dyDescent="0.2">
      <c r="A298" s="1">
        <f t="shared" si="7"/>
        <v>280</v>
      </c>
      <c r="B298" s="15" t="s">
        <v>281</v>
      </c>
      <c r="C298" s="4" t="s">
        <v>4</v>
      </c>
      <c r="D298" s="7">
        <v>9558</v>
      </c>
      <c r="E298" s="3"/>
    </row>
    <row r="299" spans="1:5" s="17" customFormat="1" ht="48" x14ac:dyDescent="0.2">
      <c r="A299" s="1">
        <f t="shared" si="7"/>
        <v>281</v>
      </c>
      <c r="B299" s="15" t="s">
        <v>287</v>
      </c>
      <c r="C299" s="4" t="s">
        <v>27</v>
      </c>
      <c r="D299" s="7">
        <v>115.92319999999999</v>
      </c>
      <c r="E299" s="3"/>
    </row>
    <row r="300" spans="1:5" s="17" customFormat="1" ht="48" x14ac:dyDescent="0.2">
      <c r="A300" s="1">
        <f t="shared" si="7"/>
        <v>282</v>
      </c>
      <c r="B300" s="15" t="s">
        <v>288</v>
      </c>
      <c r="C300" s="4" t="s">
        <v>27</v>
      </c>
      <c r="D300" s="7">
        <v>224.76639999999998</v>
      </c>
      <c r="E300" s="3"/>
    </row>
    <row r="301" spans="1:5" s="17" customFormat="1" ht="48" x14ac:dyDescent="0.2">
      <c r="A301" s="1">
        <f t="shared" si="7"/>
        <v>283</v>
      </c>
      <c r="B301" s="15" t="s">
        <v>289</v>
      </c>
      <c r="C301" s="4" t="s">
        <v>27</v>
      </c>
      <c r="D301" s="7">
        <v>258.90379999999999</v>
      </c>
      <c r="E301" s="3"/>
    </row>
    <row r="302" spans="1:5" s="17" customFormat="1" ht="48" x14ac:dyDescent="0.2">
      <c r="A302" s="1">
        <f t="shared" si="7"/>
        <v>284</v>
      </c>
      <c r="B302" s="15" t="s">
        <v>290</v>
      </c>
      <c r="C302" s="4" t="s">
        <v>27</v>
      </c>
      <c r="D302" s="7">
        <v>307.49619999999993</v>
      </c>
      <c r="E302" s="3"/>
    </row>
    <row r="303" spans="1:5" s="17" customFormat="1" ht="48" x14ac:dyDescent="0.2">
      <c r="A303" s="1">
        <f t="shared" si="7"/>
        <v>285</v>
      </c>
      <c r="B303" s="15" t="s">
        <v>291</v>
      </c>
      <c r="C303" s="4" t="s">
        <v>27</v>
      </c>
      <c r="D303" s="7">
        <v>402.16759999999999</v>
      </c>
      <c r="E303" s="3"/>
    </row>
    <row r="304" spans="1:5" s="17" customFormat="1" ht="48" x14ac:dyDescent="0.2">
      <c r="A304" s="1">
        <f t="shared" si="7"/>
        <v>286</v>
      </c>
      <c r="B304" s="15" t="s">
        <v>292</v>
      </c>
      <c r="C304" s="4" t="s">
        <v>27</v>
      </c>
      <c r="D304" s="7">
        <v>479.63460000000003</v>
      </c>
      <c r="E304" s="3"/>
    </row>
    <row r="305" spans="1:5" s="17" customFormat="1" ht="48" x14ac:dyDescent="0.2">
      <c r="A305" s="1">
        <f t="shared" si="7"/>
        <v>287</v>
      </c>
      <c r="B305" s="15" t="s">
        <v>293</v>
      </c>
      <c r="C305" s="4" t="s">
        <v>27</v>
      </c>
      <c r="D305" s="7">
        <v>527.10599999999999</v>
      </c>
      <c r="E305" s="3"/>
    </row>
    <row r="306" spans="1:5" s="17" customFormat="1" ht="48" x14ac:dyDescent="0.2">
      <c r="A306" s="1">
        <f t="shared" si="7"/>
        <v>288</v>
      </c>
      <c r="B306" s="15" t="s">
        <v>294</v>
      </c>
      <c r="C306" s="4" t="s">
        <v>27</v>
      </c>
      <c r="D306" s="7">
        <v>591.13279999999997</v>
      </c>
      <c r="E306" s="3"/>
    </row>
    <row r="307" spans="1:5" s="17" customFormat="1" ht="48" x14ac:dyDescent="0.2">
      <c r="A307" s="1">
        <f t="shared" si="7"/>
        <v>289</v>
      </c>
      <c r="B307" s="15" t="s">
        <v>295</v>
      </c>
      <c r="C307" s="4" t="s">
        <v>27</v>
      </c>
      <c r="D307" s="7">
        <v>676.83619999999996</v>
      </c>
      <c r="E307" s="3"/>
    </row>
    <row r="308" spans="1:5" s="17" customFormat="1" ht="18.75" x14ac:dyDescent="0.2">
      <c r="A308" s="1"/>
      <c r="B308" s="32" t="s">
        <v>334</v>
      </c>
      <c r="C308" s="4"/>
      <c r="D308" s="7"/>
      <c r="E308" s="3"/>
    </row>
    <row r="309" spans="1:5" s="17" customFormat="1" ht="24" x14ac:dyDescent="0.2">
      <c r="A309" s="1">
        <f>A307+1</f>
        <v>290</v>
      </c>
      <c r="B309" s="15" t="s">
        <v>301</v>
      </c>
      <c r="C309" s="4" t="s">
        <v>267</v>
      </c>
      <c r="D309" s="7">
        <v>712.54300000000001</v>
      </c>
      <c r="E309" s="3"/>
    </row>
    <row r="310" spans="1:5" s="17" customFormat="1" ht="24" x14ac:dyDescent="0.2">
      <c r="A310" s="1">
        <f t="shared" ref="A310:A318" si="8">A309+1</f>
        <v>291</v>
      </c>
      <c r="B310" s="15" t="s">
        <v>302</v>
      </c>
      <c r="C310" s="4" t="s">
        <v>267</v>
      </c>
      <c r="D310" s="7">
        <v>543.1303999999999</v>
      </c>
      <c r="E310" s="3"/>
    </row>
    <row r="311" spans="1:5" s="17" customFormat="1" ht="24" x14ac:dyDescent="0.2">
      <c r="A311" s="1">
        <f t="shared" si="8"/>
        <v>292</v>
      </c>
      <c r="B311" s="15" t="s">
        <v>303</v>
      </c>
      <c r="C311" s="4" t="s">
        <v>202</v>
      </c>
      <c r="D311" s="7">
        <v>424.10380000000004</v>
      </c>
      <c r="E311" s="3"/>
    </row>
    <row r="312" spans="1:5" s="17" customFormat="1" ht="24" x14ac:dyDescent="0.2">
      <c r="A312" s="1">
        <f t="shared" si="8"/>
        <v>293</v>
      </c>
      <c r="B312" s="15" t="s">
        <v>304</v>
      </c>
      <c r="C312" s="4" t="s">
        <v>267</v>
      </c>
      <c r="D312" s="7">
        <v>642.81679999999994</v>
      </c>
      <c r="E312" s="3"/>
    </row>
    <row r="313" spans="1:5" s="17" customFormat="1" ht="48" x14ac:dyDescent="0.2">
      <c r="A313" s="1">
        <f t="shared" si="8"/>
        <v>294</v>
      </c>
      <c r="B313" s="15" t="s">
        <v>305</v>
      </c>
      <c r="C313" s="4" t="s">
        <v>202</v>
      </c>
      <c r="D313" s="7">
        <v>113.37439999999999</v>
      </c>
      <c r="E313" s="3"/>
    </row>
    <row r="314" spans="1:5" s="17" customFormat="1" ht="24" x14ac:dyDescent="0.2">
      <c r="A314" s="1">
        <f t="shared" si="8"/>
        <v>295</v>
      </c>
      <c r="B314" s="15" t="s">
        <v>306</v>
      </c>
      <c r="C314" s="4" t="s">
        <v>202</v>
      </c>
      <c r="D314" s="7">
        <v>470</v>
      </c>
      <c r="E314" s="3"/>
    </row>
    <row r="315" spans="1:5" s="17" customFormat="1" ht="24" x14ac:dyDescent="0.2">
      <c r="A315" s="1">
        <f t="shared" si="8"/>
        <v>296</v>
      </c>
      <c r="B315" s="15" t="s">
        <v>307</v>
      </c>
      <c r="C315" s="4" t="s">
        <v>202</v>
      </c>
      <c r="D315" s="7">
        <v>363</v>
      </c>
      <c r="E315" s="3"/>
    </row>
    <row r="316" spans="1:5" s="17" customFormat="1" ht="15" x14ac:dyDescent="0.2">
      <c r="A316" s="1">
        <f t="shared" si="8"/>
        <v>297</v>
      </c>
      <c r="B316" s="15" t="s">
        <v>310</v>
      </c>
      <c r="C316" s="4" t="s">
        <v>202</v>
      </c>
      <c r="D316" s="7">
        <v>239.55179999999999</v>
      </c>
      <c r="E316" s="3"/>
    </row>
    <row r="317" spans="1:5" s="17" customFormat="1" ht="24" x14ac:dyDescent="0.2">
      <c r="A317" s="1">
        <f t="shared" si="8"/>
        <v>298</v>
      </c>
      <c r="B317" s="15" t="s">
        <v>370</v>
      </c>
      <c r="C317" s="4" t="s">
        <v>320</v>
      </c>
      <c r="D317" s="7">
        <v>10676.427599999999</v>
      </c>
      <c r="E317" s="3"/>
    </row>
    <row r="318" spans="1:5" s="17" customFormat="1" ht="24" x14ac:dyDescent="0.2">
      <c r="A318" s="1">
        <f t="shared" si="8"/>
        <v>299</v>
      </c>
      <c r="B318" s="15" t="s">
        <v>371</v>
      </c>
      <c r="C318" s="4" t="s">
        <v>372</v>
      </c>
      <c r="D318" s="7">
        <v>83420.017399999982</v>
      </c>
      <c r="E318" s="3"/>
    </row>
    <row r="319" spans="1:5" s="17" customFormat="1" ht="18.75" x14ac:dyDescent="0.2">
      <c r="A319" s="1"/>
      <c r="B319" s="32" t="s">
        <v>14</v>
      </c>
      <c r="C319" s="4"/>
      <c r="D319" s="7"/>
      <c r="E319" s="3"/>
    </row>
    <row r="320" spans="1:5" s="17" customFormat="1" ht="38.25" customHeight="1" x14ac:dyDescent="0.2">
      <c r="A320" s="1">
        <f>A318+1</f>
        <v>300</v>
      </c>
      <c r="B320" s="39" t="s">
        <v>377</v>
      </c>
      <c r="C320" s="4" t="s">
        <v>110</v>
      </c>
      <c r="D320" s="40">
        <v>1911.8</v>
      </c>
      <c r="E320" s="3"/>
    </row>
    <row r="321" spans="1:5" s="17" customFormat="1" ht="25.5" x14ac:dyDescent="0.2">
      <c r="A321" s="1">
        <f>A320+1</f>
        <v>301</v>
      </c>
      <c r="B321" s="39" t="s">
        <v>378</v>
      </c>
      <c r="C321" s="4" t="s">
        <v>110</v>
      </c>
      <c r="D321" s="40">
        <v>11115</v>
      </c>
      <c r="E321" s="3"/>
    </row>
    <row r="322" spans="1:5" s="17" customFormat="1" ht="25.5" x14ac:dyDescent="0.2">
      <c r="A322" s="1">
        <f>A321+1</f>
        <v>302</v>
      </c>
      <c r="B322" s="39" t="s">
        <v>379</v>
      </c>
      <c r="C322" s="4" t="s">
        <v>110</v>
      </c>
      <c r="D322" s="40">
        <v>1783.45</v>
      </c>
      <c r="E322" s="3"/>
    </row>
    <row r="323" spans="1:5" s="17" customFormat="1" ht="25.5" x14ac:dyDescent="0.2">
      <c r="A323" s="1">
        <f>A322+14</f>
        <v>316</v>
      </c>
      <c r="B323" s="39" t="s">
        <v>380</v>
      </c>
      <c r="C323" s="4" t="s">
        <v>110</v>
      </c>
      <c r="D323" s="40">
        <v>4057</v>
      </c>
      <c r="E323" s="3"/>
    </row>
    <row r="324" spans="1:5" s="17" customFormat="1" ht="76.5" x14ac:dyDescent="0.2">
      <c r="A324" s="1">
        <f>A323+1</f>
        <v>317</v>
      </c>
      <c r="B324" s="39" t="s">
        <v>491</v>
      </c>
      <c r="C324" s="41" t="s">
        <v>3</v>
      </c>
      <c r="D324" s="40">
        <v>5214</v>
      </c>
      <c r="E324" s="3"/>
    </row>
    <row r="325" spans="1:5" s="17" customFormat="1" ht="76.5" x14ac:dyDescent="0.2">
      <c r="A325" s="1">
        <f t="shared" ref="A325:A331" si="9">A324+1</f>
        <v>318</v>
      </c>
      <c r="B325" s="39" t="s">
        <v>381</v>
      </c>
      <c r="C325" s="41" t="s">
        <v>3</v>
      </c>
      <c r="D325" s="40">
        <v>6960</v>
      </c>
      <c r="E325" s="3"/>
    </row>
    <row r="326" spans="1:5" s="17" customFormat="1" ht="76.5" x14ac:dyDescent="0.2">
      <c r="A326" s="1">
        <f t="shared" si="9"/>
        <v>319</v>
      </c>
      <c r="B326" s="39" t="s">
        <v>376</v>
      </c>
      <c r="C326" s="41" t="s">
        <v>3</v>
      </c>
      <c r="D326" s="40">
        <v>11717</v>
      </c>
      <c r="E326" s="3"/>
    </row>
    <row r="327" spans="1:5" s="17" customFormat="1" ht="76.5" x14ac:dyDescent="0.2">
      <c r="A327" s="1">
        <f t="shared" si="9"/>
        <v>320</v>
      </c>
      <c r="B327" s="39" t="s">
        <v>382</v>
      </c>
      <c r="C327" s="41" t="s">
        <v>3</v>
      </c>
      <c r="D327" s="40">
        <v>9436.4599999999991</v>
      </c>
      <c r="E327" s="3"/>
    </row>
    <row r="328" spans="1:5" s="17" customFormat="1" ht="76.5" x14ac:dyDescent="0.2">
      <c r="A328" s="1">
        <f t="shared" si="9"/>
        <v>321</v>
      </c>
      <c r="B328" s="39" t="s">
        <v>383</v>
      </c>
      <c r="C328" s="41" t="s">
        <v>3</v>
      </c>
      <c r="D328" s="40">
        <v>11300</v>
      </c>
      <c r="E328" s="3"/>
    </row>
    <row r="329" spans="1:5" s="17" customFormat="1" ht="76.5" x14ac:dyDescent="0.2">
      <c r="A329" s="1">
        <f t="shared" si="9"/>
        <v>322</v>
      </c>
      <c r="B329" s="39" t="s">
        <v>384</v>
      </c>
      <c r="C329" s="41" t="s">
        <v>3</v>
      </c>
      <c r="D329" s="40">
        <v>17749.560000000001</v>
      </c>
      <c r="E329" s="3"/>
    </row>
    <row r="330" spans="1:5" s="17" customFormat="1" ht="76.5" x14ac:dyDescent="0.2">
      <c r="A330" s="1">
        <f t="shared" si="9"/>
        <v>323</v>
      </c>
      <c r="B330" s="39" t="s">
        <v>385</v>
      </c>
      <c r="C330" s="41" t="s">
        <v>3</v>
      </c>
      <c r="D330" s="40">
        <v>20696</v>
      </c>
      <c r="E330" s="3"/>
    </row>
    <row r="331" spans="1:5" s="17" customFormat="1" ht="85.5" customHeight="1" x14ac:dyDescent="0.2">
      <c r="A331" s="1">
        <f t="shared" si="9"/>
        <v>324</v>
      </c>
      <c r="B331" s="39" t="s">
        <v>386</v>
      </c>
      <c r="C331" s="41" t="s">
        <v>3</v>
      </c>
      <c r="D331" s="40">
        <v>29542</v>
      </c>
      <c r="E331" s="3"/>
    </row>
    <row r="332" spans="1:5" s="21" customFormat="1" ht="23.25" x14ac:dyDescent="0.35">
      <c r="A332" s="18"/>
      <c r="B332" s="32" t="s">
        <v>13</v>
      </c>
      <c r="C332" s="19"/>
      <c r="D332" s="20"/>
      <c r="E332" s="3"/>
    </row>
    <row r="333" spans="1:5" s="21" customFormat="1" ht="52.5" customHeight="1" x14ac:dyDescent="0.35">
      <c r="A333" s="1">
        <f>A331+1</f>
        <v>325</v>
      </c>
      <c r="B333" s="42" t="s">
        <v>387</v>
      </c>
      <c r="C333" s="4" t="s">
        <v>272</v>
      </c>
      <c r="D333" s="7">
        <v>4983.1399999999994</v>
      </c>
      <c r="E333" s="3"/>
    </row>
    <row r="334" spans="1:5" s="21" customFormat="1" ht="39.75" customHeight="1" x14ac:dyDescent="0.35">
      <c r="A334" s="1">
        <f t="shared" ref="A334:A377" si="10">A332+1</f>
        <v>1</v>
      </c>
      <c r="B334" s="42" t="s">
        <v>388</v>
      </c>
      <c r="C334" s="4" t="s">
        <v>272</v>
      </c>
      <c r="D334" s="7">
        <v>10381.64</v>
      </c>
      <c r="E334" s="3"/>
    </row>
    <row r="335" spans="1:5" s="21" customFormat="1" ht="36" customHeight="1" x14ac:dyDescent="0.35">
      <c r="A335" s="1">
        <f t="shared" si="10"/>
        <v>326</v>
      </c>
      <c r="B335" s="42" t="s">
        <v>389</v>
      </c>
      <c r="C335" s="4" t="s">
        <v>272</v>
      </c>
      <c r="D335" s="7">
        <v>16095.199999999999</v>
      </c>
      <c r="E335" s="3"/>
    </row>
    <row r="336" spans="1:5" s="21" customFormat="1" ht="24" x14ac:dyDescent="0.35">
      <c r="A336" s="1">
        <f t="shared" si="10"/>
        <v>2</v>
      </c>
      <c r="B336" s="42" t="s">
        <v>390</v>
      </c>
      <c r="C336" s="4" t="s">
        <v>272</v>
      </c>
      <c r="D336" s="7">
        <v>6374.36</v>
      </c>
      <c r="E336" s="3"/>
    </row>
    <row r="337" spans="1:5" s="21" customFormat="1" ht="44.25" customHeight="1" x14ac:dyDescent="0.35">
      <c r="A337" s="1">
        <f t="shared" si="10"/>
        <v>327</v>
      </c>
      <c r="B337" s="42" t="s">
        <v>391</v>
      </c>
      <c r="C337" s="4" t="s">
        <v>272</v>
      </c>
      <c r="D337" s="7">
        <v>12056.06</v>
      </c>
      <c r="E337" s="3"/>
    </row>
    <row r="338" spans="1:5" s="21" customFormat="1" ht="44.25" customHeight="1" x14ac:dyDescent="0.35">
      <c r="A338" s="1">
        <f t="shared" si="10"/>
        <v>3</v>
      </c>
      <c r="B338" s="42" t="s">
        <v>392</v>
      </c>
      <c r="C338" s="4" t="s">
        <v>272</v>
      </c>
      <c r="D338" s="7">
        <v>18607.419999999998</v>
      </c>
      <c r="E338" s="3"/>
    </row>
    <row r="339" spans="1:5" s="21" customFormat="1" ht="35.25" customHeight="1" x14ac:dyDescent="0.35">
      <c r="A339" s="1">
        <f t="shared" si="10"/>
        <v>328</v>
      </c>
      <c r="B339" s="42" t="s">
        <v>393</v>
      </c>
      <c r="C339" s="4" t="s">
        <v>110</v>
      </c>
      <c r="D339" s="7">
        <v>1548.1599999999999</v>
      </c>
      <c r="E339" s="3"/>
    </row>
    <row r="340" spans="1:5" s="21" customFormat="1" ht="38.25" customHeight="1" x14ac:dyDescent="0.35">
      <c r="A340" s="1">
        <f t="shared" si="10"/>
        <v>4</v>
      </c>
      <c r="B340" s="42" t="s">
        <v>394</v>
      </c>
      <c r="C340" s="4" t="s">
        <v>110</v>
      </c>
      <c r="D340" s="7">
        <v>2559.42</v>
      </c>
      <c r="E340" s="3"/>
    </row>
    <row r="341" spans="1:5" s="21" customFormat="1" ht="46.5" customHeight="1" x14ac:dyDescent="0.35">
      <c r="A341" s="1">
        <f t="shared" si="10"/>
        <v>329</v>
      </c>
      <c r="B341" s="42" t="s">
        <v>395</v>
      </c>
      <c r="C341" s="4" t="s">
        <v>110</v>
      </c>
      <c r="D341" s="7">
        <v>3411.3799999999997</v>
      </c>
      <c r="E341" s="3"/>
    </row>
    <row r="342" spans="1:5" s="21" customFormat="1" ht="37.5" customHeight="1" x14ac:dyDescent="0.35">
      <c r="A342" s="1">
        <f t="shared" si="10"/>
        <v>5</v>
      </c>
      <c r="B342" s="42" t="s">
        <v>396</v>
      </c>
      <c r="C342" s="4" t="s">
        <v>110</v>
      </c>
      <c r="D342" s="7">
        <v>2809.58</v>
      </c>
      <c r="E342" s="3"/>
    </row>
    <row r="343" spans="1:5" s="21" customFormat="1" ht="37.5" customHeight="1" x14ac:dyDescent="0.35">
      <c r="A343" s="1">
        <f t="shared" si="10"/>
        <v>330</v>
      </c>
      <c r="B343" s="42" t="s">
        <v>397</v>
      </c>
      <c r="C343" s="4" t="s">
        <v>110</v>
      </c>
      <c r="D343" s="7">
        <v>3812.58</v>
      </c>
      <c r="E343" s="3"/>
    </row>
    <row r="344" spans="1:5" s="21" customFormat="1" ht="33" customHeight="1" x14ac:dyDescent="0.35">
      <c r="A344" s="1">
        <f t="shared" si="10"/>
        <v>6</v>
      </c>
      <c r="B344" s="42" t="s">
        <v>398</v>
      </c>
      <c r="C344" s="4" t="s">
        <v>110</v>
      </c>
      <c r="D344" s="7">
        <v>11657.22</v>
      </c>
      <c r="E344" s="3"/>
    </row>
    <row r="345" spans="1:5" s="21" customFormat="1" ht="23.25" x14ac:dyDescent="0.35">
      <c r="A345" s="1">
        <f t="shared" si="10"/>
        <v>331</v>
      </c>
      <c r="B345" s="42" t="s">
        <v>410</v>
      </c>
      <c r="C345" s="4" t="s">
        <v>3</v>
      </c>
      <c r="D345" s="7">
        <v>138</v>
      </c>
      <c r="E345" s="3"/>
    </row>
    <row r="346" spans="1:5" s="21" customFormat="1" ht="25.5" x14ac:dyDescent="0.35">
      <c r="A346" s="1">
        <f t="shared" si="10"/>
        <v>7</v>
      </c>
      <c r="B346" s="44" t="s">
        <v>411</v>
      </c>
      <c r="C346" s="4" t="s">
        <v>110</v>
      </c>
      <c r="D346" s="7">
        <v>1034</v>
      </c>
      <c r="E346" s="3"/>
    </row>
    <row r="347" spans="1:5" s="21" customFormat="1" ht="48.75" customHeight="1" x14ac:dyDescent="0.35">
      <c r="A347" s="1">
        <f t="shared" si="10"/>
        <v>332</v>
      </c>
      <c r="B347" s="44" t="s">
        <v>413</v>
      </c>
      <c r="C347" s="4" t="s">
        <v>110</v>
      </c>
      <c r="D347" s="7">
        <v>363</v>
      </c>
      <c r="E347" s="3"/>
    </row>
    <row r="348" spans="1:5" s="21" customFormat="1" ht="25.5" x14ac:dyDescent="0.35">
      <c r="A348" s="1">
        <f t="shared" si="10"/>
        <v>8</v>
      </c>
      <c r="B348" s="44" t="s">
        <v>414</v>
      </c>
      <c r="C348" s="4" t="s">
        <v>110</v>
      </c>
      <c r="D348" s="7">
        <v>423</v>
      </c>
      <c r="E348" s="3"/>
    </row>
    <row r="349" spans="1:5" s="21" customFormat="1" ht="25.5" x14ac:dyDescent="0.35">
      <c r="A349" s="1">
        <f t="shared" si="10"/>
        <v>333</v>
      </c>
      <c r="B349" s="44" t="s">
        <v>412</v>
      </c>
      <c r="C349" s="4" t="s">
        <v>110</v>
      </c>
      <c r="D349" s="7">
        <v>951</v>
      </c>
      <c r="E349" s="3"/>
    </row>
    <row r="350" spans="1:5" s="21" customFormat="1" ht="37.5" customHeight="1" x14ac:dyDescent="0.35">
      <c r="A350" s="1">
        <f t="shared" si="10"/>
        <v>9</v>
      </c>
      <c r="B350" s="42" t="s">
        <v>399</v>
      </c>
      <c r="C350" s="4" t="s">
        <v>400</v>
      </c>
      <c r="D350" s="7">
        <v>1247</v>
      </c>
      <c r="E350" s="3"/>
    </row>
    <row r="351" spans="1:5" s="21" customFormat="1" ht="24" x14ac:dyDescent="0.35">
      <c r="A351" s="1">
        <f t="shared" si="10"/>
        <v>334</v>
      </c>
      <c r="B351" s="42" t="s">
        <v>401</v>
      </c>
      <c r="C351" s="4" t="s">
        <v>400</v>
      </c>
      <c r="D351" s="7">
        <v>1494</v>
      </c>
      <c r="E351" s="3"/>
    </row>
    <row r="352" spans="1:5" s="21" customFormat="1" ht="24" x14ac:dyDescent="0.35">
      <c r="A352" s="1">
        <f t="shared" si="10"/>
        <v>10</v>
      </c>
      <c r="B352" s="42" t="s">
        <v>402</v>
      </c>
      <c r="C352" s="4" t="s">
        <v>400</v>
      </c>
      <c r="D352" s="7">
        <v>2670</v>
      </c>
      <c r="E352" s="3"/>
    </row>
    <row r="353" spans="1:5" s="21" customFormat="1" ht="33.75" customHeight="1" x14ac:dyDescent="0.35">
      <c r="A353" s="1">
        <f t="shared" si="10"/>
        <v>335</v>
      </c>
      <c r="B353" s="42" t="s">
        <v>403</v>
      </c>
      <c r="C353" s="4" t="s">
        <v>400</v>
      </c>
      <c r="D353" s="7">
        <v>1059</v>
      </c>
      <c r="E353" s="3"/>
    </row>
    <row r="354" spans="1:5" s="21" customFormat="1" ht="24" x14ac:dyDescent="0.35">
      <c r="A354" s="1">
        <f t="shared" si="10"/>
        <v>11</v>
      </c>
      <c r="B354" s="42" t="s">
        <v>404</v>
      </c>
      <c r="C354" s="4" t="s">
        <v>400</v>
      </c>
      <c r="D354" s="7">
        <v>1289</v>
      </c>
      <c r="E354" s="3"/>
    </row>
    <row r="355" spans="1:5" s="21" customFormat="1" ht="24" x14ac:dyDescent="0.35">
      <c r="A355" s="1">
        <f t="shared" si="10"/>
        <v>336</v>
      </c>
      <c r="B355" s="42" t="s">
        <v>405</v>
      </c>
      <c r="C355" s="4" t="s">
        <v>400</v>
      </c>
      <c r="D355" s="7">
        <v>2260</v>
      </c>
      <c r="E355" s="3"/>
    </row>
    <row r="356" spans="1:5" s="21" customFormat="1" ht="24" x14ac:dyDescent="0.35">
      <c r="A356" s="1">
        <f t="shared" si="10"/>
        <v>12</v>
      </c>
      <c r="B356" s="42" t="s">
        <v>406</v>
      </c>
      <c r="C356" s="4" t="s">
        <v>101</v>
      </c>
      <c r="D356" s="7">
        <v>5804</v>
      </c>
      <c r="E356" s="3"/>
    </row>
    <row r="357" spans="1:5" s="21" customFormat="1" ht="24" x14ac:dyDescent="0.35">
      <c r="A357" s="1">
        <f t="shared" si="10"/>
        <v>337</v>
      </c>
      <c r="B357" s="42" t="s">
        <v>407</v>
      </c>
      <c r="C357" s="4" t="s">
        <v>101</v>
      </c>
      <c r="D357" s="7">
        <v>3618</v>
      </c>
      <c r="E357" s="3"/>
    </row>
    <row r="358" spans="1:5" s="21" customFormat="1" ht="24" x14ac:dyDescent="0.35">
      <c r="A358" s="1">
        <f t="shared" si="10"/>
        <v>13</v>
      </c>
      <c r="B358" s="42" t="s">
        <v>408</v>
      </c>
      <c r="C358" s="4" t="s">
        <v>101</v>
      </c>
      <c r="D358" s="7">
        <v>7494</v>
      </c>
      <c r="E358" s="3"/>
    </row>
    <row r="359" spans="1:5" s="21" customFormat="1" ht="24" x14ac:dyDescent="0.35">
      <c r="A359" s="1">
        <f t="shared" si="10"/>
        <v>338</v>
      </c>
      <c r="B359" s="42" t="s">
        <v>409</v>
      </c>
      <c r="C359" s="4" t="s">
        <v>101</v>
      </c>
      <c r="D359" s="7">
        <v>6138</v>
      </c>
      <c r="E359" s="3"/>
    </row>
    <row r="360" spans="1:5" s="17" customFormat="1" ht="24" x14ac:dyDescent="0.2">
      <c r="A360" s="1">
        <f t="shared" si="10"/>
        <v>14</v>
      </c>
      <c r="B360" s="42" t="s">
        <v>266</v>
      </c>
      <c r="C360" s="4" t="s">
        <v>251</v>
      </c>
      <c r="D360" s="7">
        <v>68.900199999999998</v>
      </c>
      <c r="E360" s="3"/>
    </row>
    <row r="361" spans="1:5" s="17" customFormat="1" ht="15" x14ac:dyDescent="0.2">
      <c r="A361" s="1">
        <f t="shared" si="10"/>
        <v>339</v>
      </c>
      <c r="B361" s="42" t="s">
        <v>268</v>
      </c>
      <c r="C361" s="4" t="s">
        <v>269</v>
      </c>
      <c r="D361" s="7">
        <v>1117.1178</v>
      </c>
      <c r="E361" s="3"/>
    </row>
    <row r="362" spans="1:5" s="17" customFormat="1" ht="27.75" customHeight="1" x14ac:dyDescent="0.2">
      <c r="A362" s="1">
        <f t="shared" si="10"/>
        <v>15</v>
      </c>
      <c r="B362" s="42" t="s">
        <v>270</v>
      </c>
      <c r="C362" s="4" t="s">
        <v>269</v>
      </c>
      <c r="D362" s="7">
        <v>739.15199999999993</v>
      </c>
      <c r="E362" s="3"/>
    </row>
    <row r="363" spans="1:5" s="17" customFormat="1" ht="36" x14ac:dyDescent="0.2">
      <c r="A363" s="1">
        <f t="shared" si="10"/>
        <v>340</v>
      </c>
      <c r="B363" s="42" t="s">
        <v>271</v>
      </c>
      <c r="C363" s="4" t="s">
        <v>272</v>
      </c>
      <c r="D363" s="7">
        <v>3542.8909999999996</v>
      </c>
      <c r="E363" s="3"/>
    </row>
    <row r="364" spans="1:5" s="17" customFormat="1" ht="36" x14ac:dyDescent="0.2">
      <c r="A364" s="1">
        <f t="shared" si="10"/>
        <v>16</v>
      </c>
      <c r="B364" s="42" t="s">
        <v>273</v>
      </c>
      <c r="C364" s="4" t="s">
        <v>272</v>
      </c>
      <c r="D364" s="7">
        <v>6939.9340000000002</v>
      </c>
      <c r="E364" s="3"/>
    </row>
    <row r="365" spans="1:5" s="17" customFormat="1" ht="36" x14ac:dyDescent="0.2">
      <c r="A365" s="1">
        <f t="shared" si="10"/>
        <v>341</v>
      </c>
      <c r="B365" s="42" t="s">
        <v>274</v>
      </c>
      <c r="C365" s="4" t="s">
        <v>272</v>
      </c>
      <c r="D365" s="7">
        <v>5654.5481999999993</v>
      </c>
      <c r="E365" s="3"/>
    </row>
    <row r="366" spans="1:5" s="17" customFormat="1" ht="36" x14ac:dyDescent="0.2">
      <c r="A366" s="1">
        <f t="shared" si="10"/>
        <v>17</v>
      </c>
      <c r="B366" s="42" t="s">
        <v>275</v>
      </c>
      <c r="C366" s="4" t="s">
        <v>272</v>
      </c>
      <c r="D366" s="7">
        <v>2452.3940000000002</v>
      </c>
      <c r="E366" s="3"/>
    </row>
    <row r="367" spans="1:5" s="17" customFormat="1" ht="36" x14ac:dyDescent="0.2">
      <c r="A367" s="1">
        <f t="shared" si="10"/>
        <v>342</v>
      </c>
      <c r="B367" s="42" t="s">
        <v>276</v>
      </c>
      <c r="C367" s="4" t="s">
        <v>272</v>
      </c>
      <c r="D367" s="7">
        <v>5090.0125999999991</v>
      </c>
      <c r="E367" s="3"/>
    </row>
    <row r="368" spans="1:5" s="17" customFormat="1" ht="15" x14ac:dyDescent="0.2">
      <c r="A368" s="1">
        <f t="shared" si="10"/>
        <v>18</v>
      </c>
      <c r="B368" s="42" t="s">
        <v>277</v>
      </c>
      <c r="C368" s="4" t="s">
        <v>3</v>
      </c>
      <c r="D368" s="7">
        <v>137.44640000000001</v>
      </c>
      <c r="E368" s="3"/>
    </row>
    <row r="369" spans="1:5" s="17" customFormat="1" ht="24" x14ac:dyDescent="0.2">
      <c r="A369" s="1">
        <f t="shared" si="10"/>
        <v>343</v>
      </c>
      <c r="B369" s="42" t="s">
        <v>109</v>
      </c>
      <c r="C369" s="4" t="s">
        <v>110</v>
      </c>
      <c r="D369" s="7">
        <v>290.27999999999997</v>
      </c>
      <c r="E369" s="3"/>
    </row>
    <row r="370" spans="1:5" s="17" customFormat="1" ht="24" x14ac:dyDescent="0.2">
      <c r="A370" s="1">
        <f t="shared" si="10"/>
        <v>19</v>
      </c>
      <c r="B370" s="42" t="s">
        <v>111</v>
      </c>
      <c r="C370" s="4" t="s">
        <v>110</v>
      </c>
      <c r="D370" s="7">
        <v>295</v>
      </c>
      <c r="E370" s="3"/>
    </row>
    <row r="371" spans="1:5" s="17" customFormat="1" ht="24" x14ac:dyDescent="0.2">
      <c r="A371" s="1">
        <f t="shared" si="10"/>
        <v>344</v>
      </c>
      <c r="B371" s="42" t="s">
        <v>112</v>
      </c>
      <c r="C371" s="4" t="s">
        <v>110</v>
      </c>
      <c r="D371" s="7">
        <v>460.2</v>
      </c>
      <c r="E371" s="3"/>
    </row>
    <row r="372" spans="1:5" s="17" customFormat="1" ht="15" x14ac:dyDescent="0.2">
      <c r="A372" s="1">
        <f t="shared" si="10"/>
        <v>20</v>
      </c>
      <c r="B372" s="42" t="s">
        <v>113</v>
      </c>
      <c r="C372" s="4" t="s">
        <v>110</v>
      </c>
      <c r="D372" s="7">
        <v>625.4</v>
      </c>
      <c r="E372" s="3"/>
    </row>
    <row r="373" spans="1:5" s="17" customFormat="1" ht="24" x14ac:dyDescent="0.2">
      <c r="A373" s="1">
        <f t="shared" si="10"/>
        <v>345</v>
      </c>
      <c r="B373" s="42" t="s">
        <v>114</v>
      </c>
      <c r="C373" s="4" t="s">
        <v>110</v>
      </c>
      <c r="D373" s="7">
        <v>731.59999999999991</v>
      </c>
      <c r="E373" s="3"/>
    </row>
    <row r="374" spans="1:5" s="17" customFormat="1" ht="24" x14ac:dyDescent="0.2">
      <c r="A374" s="1">
        <f t="shared" si="10"/>
        <v>21</v>
      </c>
      <c r="B374" s="42" t="s">
        <v>115</v>
      </c>
      <c r="C374" s="4" t="s">
        <v>110</v>
      </c>
      <c r="D374" s="7">
        <v>1309.8</v>
      </c>
      <c r="E374" s="3"/>
    </row>
    <row r="375" spans="1:5" s="16" customFormat="1" ht="15" x14ac:dyDescent="0.2">
      <c r="A375" s="1">
        <f t="shared" si="10"/>
        <v>346</v>
      </c>
      <c r="B375" s="42" t="s">
        <v>283</v>
      </c>
      <c r="C375" s="4" t="s">
        <v>4</v>
      </c>
      <c r="D375" s="7">
        <v>769.01779999999997</v>
      </c>
      <c r="E375" s="3"/>
    </row>
    <row r="376" spans="1:5" s="16" customFormat="1" ht="15" x14ac:dyDescent="0.2">
      <c r="A376" s="1">
        <f t="shared" si="10"/>
        <v>22</v>
      </c>
      <c r="B376" s="42" t="s">
        <v>284</v>
      </c>
      <c r="C376" s="4" t="s">
        <v>4</v>
      </c>
      <c r="D376" s="7">
        <v>596.30119999999999</v>
      </c>
      <c r="E376" s="3"/>
    </row>
    <row r="377" spans="1:5" s="16" customFormat="1" ht="15" x14ac:dyDescent="0.2">
      <c r="A377" s="1">
        <f t="shared" si="10"/>
        <v>347</v>
      </c>
      <c r="B377" s="42" t="s">
        <v>285</v>
      </c>
      <c r="C377" s="4" t="s">
        <v>4</v>
      </c>
      <c r="D377" s="7">
        <v>2340.8485999999998</v>
      </c>
      <c r="E377" s="3"/>
    </row>
    <row r="378" spans="1:5" s="24" customFormat="1" ht="25.5" x14ac:dyDescent="0.35">
      <c r="A378" s="1"/>
      <c r="B378" s="32" t="s">
        <v>328</v>
      </c>
      <c r="C378" s="22"/>
      <c r="D378" s="23"/>
      <c r="E378" s="3"/>
    </row>
    <row r="379" spans="1:5" s="24" customFormat="1" ht="25.5" x14ac:dyDescent="0.35">
      <c r="A379" s="1">
        <f>A377+1</f>
        <v>348</v>
      </c>
      <c r="B379" s="46" t="s">
        <v>415</v>
      </c>
      <c r="C379" s="40" t="s">
        <v>317</v>
      </c>
      <c r="D379" s="7">
        <v>6327.8538400000007</v>
      </c>
      <c r="E379" s="3"/>
    </row>
    <row r="380" spans="1:5" s="24" customFormat="1" ht="25.5" x14ac:dyDescent="0.35">
      <c r="A380" s="1">
        <f>A379+1</f>
        <v>349</v>
      </c>
      <c r="B380" s="39" t="s">
        <v>416</v>
      </c>
      <c r="C380" s="41" t="s">
        <v>317</v>
      </c>
      <c r="D380" s="7">
        <v>7812.6879600000011</v>
      </c>
      <c r="E380" s="3"/>
    </row>
    <row r="381" spans="1:5" s="24" customFormat="1" ht="25.5" x14ac:dyDescent="0.35">
      <c r="A381" s="1">
        <f t="shared" ref="A381:A444" si="11">A380+1</f>
        <v>350</v>
      </c>
      <c r="B381" s="47" t="s">
        <v>417</v>
      </c>
      <c r="C381" s="40" t="s">
        <v>110</v>
      </c>
      <c r="D381" s="7">
        <v>2020.5187200000003</v>
      </c>
      <c r="E381" s="3"/>
    </row>
    <row r="382" spans="1:5" s="24" customFormat="1" ht="63.75" x14ac:dyDescent="0.35">
      <c r="A382" s="1">
        <f t="shared" si="11"/>
        <v>351</v>
      </c>
      <c r="B382" s="48" t="s">
        <v>315</v>
      </c>
      <c r="C382" s="41" t="s">
        <v>311</v>
      </c>
      <c r="D382" s="7">
        <v>296.46320000000003</v>
      </c>
      <c r="E382" s="3"/>
    </row>
    <row r="383" spans="1:5" s="24" customFormat="1" ht="25.5" x14ac:dyDescent="0.35">
      <c r="A383" s="1">
        <f t="shared" si="11"/>
        <v>352</v>
      </c>
      <c r="B383" s="48" t="s">
        <v>418</v>
      </c>
      <c r="C383" s="40" t="s">
        <v>110</v>
      </c>
      <c r="D383" s="7">
        <v>10476.028199999999</v>
      </c>
      <c r="E383" s="3"/>
    </row>
    <row r="384" spans="1:5" s="24" customFormat="1" ht="25.5" x14ac:dyDescent="0.35">
      <c r="A384" s="1">
        <f t="shared" si="11"/>
        <v>353</v>
      </c>
      <c r="B384" s="48" t="s">
        <v>419</v>
      </c>
      <c r="C384" s="40" t="s">
        <v>110</v>
      </c>
      <c r="D384" s="7">
        <v>13469.112359999999</v>
      </c>
      <c r="E384" s="3"/>
    </row>
    <row r="385" spans="1:5" s="24" customFormat="1" ht="25.5" x14ac:dyDescent="0.35">
      <c r="A385" s="1">
        <f t="shared" si="11"/>
        <v>354</v>
      </c>
      <c r="B385" s="48" t="s">
        <v>420</v>
      </c>
      <c r="C385" s="40" t="s">
        <v>110</v>
      </c>
      <c r="D385" s="7">
        <v>972.56543999999997</v>
      </c>
      <c r="E385" s="3"/>
    </row>
    <row r="386" spans="1:5" s="24" customFormat="1" ht="25.5" x14ac:dyDescent="0.35">
      <c r="A386" s="1">
        <f t="shared" si="11"/>
        <v>355</v>
      </c>
      <c r="B386" s="48" t="s">
        <v>421</v>
      </c>
      <c r="C386" s="40" t="s">
        <v>110</v>
      </c>
      <c r="D386" s="7">
        <v>3367.5311999999999</v>
      </c>
      <c r="E386" s="3"/>
    </row>
    <row r="387" spans="1:5" s="24" customFormat="1" ht="25.5" x14ac:dyDescent="0.35">
      <c r="A387" s="1">
        <f t="shared" si="11"/>
        <v>356</v>
      </c>
      <c r="B387" s="48" t="s">
        <v>422</v>
      </c>
      <c r="C387" s="40" t="s">
        <v>110</v>
      </c>
      <c r="D387" s="7">
        <v>6061.0499399999999</v>
      </c>
      <c r="E387" s="3"/>
    </row>
    <row r="388" spans="1:5" s="24" customFormat="1" ht="58.5" customHeight="1" x14ac:dyDescent="0.35">
      <c r="A388" s="1">
        <f t="shared" si="11"/>
        <v>357</v>
      </c>
      <c r="B388" s="48" t="s">
        <v>423</v>
      </c>
      <c r="C388" s="40" t="s">
        <v>110</v>
      </c>
      <c r="D388" s="7">
        <v>831.60263999999995</v>
      </c>
      <c r="E388" s="3"/>
    </row>
    <row r="389" spans="1:5" s="24" customFormat="1" ht="38.25" x14ac:dyDescent="0.35">
      <c r="A389" s="1">
        <f t="shared" si="11"/>
        <v>358</v>
      </c>
      <c r="B389" s="48" t="s">
        <v>424</v>
      </c>
      <c r="C389" s="40" t="s">
        <v>110</v>
      </c>
      <c r="D389" s="7">
        <v>5182.6284400000004</v>
      </c>
      <c r="E389" s="3"/>
    </row>
    <row r="390" spans="1:5" s="24" customFormat="1" ht="38.25" x14ac:dyDescent="0.35">
      <c r="A390" s="1">
        <f t="shared" si="11"/>
        <v>359</v>
      </c>
      <c r="B390" s="48" t="s">
        <v>425</v>
      </c>
      <c r="C390" s="40" t="s">
        <v>110</v>
      </c>
      <c r="D390" s="7">
        <v>7677.9945000000007</v>
      </c>
      <c r="E390" s="3"/>
    </row>
    <row r="391" spans="1:5" s="24" customFormat="1" ht="38.25" x14ac:dyDescent="0.35">
      <c r="A391" s="1">
        <f t="shared" si="11"/>
        <v>360</v>
      </c>
      <c r="B391" s="48" t="s">
        <v>426</v>
      </c>
      <c r="C391" s="40" t="s">
        <v>110</v>
      </c>
      <c r="D391" s="7">
        <v>8957.3941599999998</v>
      </c>
      <c r="E391" s="3"/>
    </row>
    <row r="392" spans="1:5" s="24" customFormat="1" ht="38.25" x14ac:dyDescent="0.35">
      <c r="A392" s="1">
        <f t="shared" si="11"/>
        <v>361</v>
      </c>
      <c r="B392" s="48" t="s">
        <v>427</v>
      </c>
      <c r="C392" s="40" t="s">
        <v>110</v>
      </c>
      <c r="D392" s="7">
        <v>11516.699699999999</v>
      </c>
      <c r="E392" s="3"/>
    </row>
    <row r="393" spans="1:5" s="24" customFormat="1" ht="38.25" x14ac:dyDescent="0.35">
      <c r="A393" s="1">
        <f t="shared" si="11"/>
        <v>362</v>
      </c>
      <c r="B393" s="48" t="s">
        <v>428</v>
      </c>
      <c r="C393" s="40" t="s">
        <v>110</v>
      </c>
      <c r="D393" s="7">
        <v>8957.3941599999998</v>
      </c>
      <c r="E393" s="3"/>
    </row>
    <row r="394" spans="1:5" s="24" customFormat="1" ht="38.25" x14ac:dyDescent="0.35">
      <c r="A394" s="1">
        <f t="shared" si="11"/>
        <v>363</v>
      </c>
      <c r="B394" s="48" t="s">
        <v>429</v>
      </c>
      <c r="C394" s="40" t="s">
        <v>110</v>
      </c>
      <c r="D394" s="7">
        <v>10877.019340000001</v>
      </c>
      <c r="E394" s="3"/>
    </row>
    <row r="395" spans="1:5" s="24" customFormat="1" ht="38.25" x14ac:dyDescent="0.35">
      <c r="A395" s="1">
        <f t="shared" si="11"/>
        <v>364</v>
      </c>
      <c r="B395" s="48" t="s">
        <v>430</v>
      </c>
      <c r="C395" s="40" t="s">
        <v>110</v>
      </c>
      <c r="D395" s="7">
        <v>14076.044180000001</v>
      </c>
      <c r="E395" s="3"/>
    </row>
    <row r="396" spans="1:5" s="24" customFormat="1" ht="38.25" x14ac:dyDescent="0.35">
      <c r="A396" s="1">
        <f t="shared" si="11"/>
        <v>365</v>
      </c>
      <c r="B396" s="48" t="s">
        <v>431</v>
      </c>
      <c r="C396" s="40" t="s">
        <v>110</v>
      </c>
      <c r="D396" s="7">
        <v>14716.269700000001</v>
      </c>
      <c r="E396" s="3"/>
    </row>
    <row r="397" spans="1:5" s="24" customFormat="1" ht="38.25" x14ac:dyDescent="0.35">
      <c r="A397" s="1">
        <f t="shared" si="11"/>
        <v>366</v>
      </c>
      <c r="B397" s="48" t="s">
        <v>432</v>
      </c>
      <c r="C397" s="40" t="s">
        <v>110</v>
      </c>
      <c r="D397" s="7">
        <v>15995.66936</v>
      </c>
      <c r="E397" s="3"/>
    </row>
    <row r="398" spans="1:5" s="24" customFormat="1" ht="25.5" x14ac:dyDescent="0.35">
      <c r="A398" s="1">
        <f t="shared" si="11"/>
        <v>367</v>
      </c>
      <c r="B398" s="48" t="s">
        <v>433</v>
      </c>
      <c r="C398" s="40" t="s">
        <v>110</v>
      </c>
      <c r="D398" s="7">
        <v>4606.9005400000005</v>
      </c>
      <c r="E398" s="3"/>
    </row>
    <row r="399" spans="1:5" s="24" customFormat="1" ht="25.5" x14ac:dyDescent="0.35">
      <c r="A399" s="1">
        <f t="shared" si="11"/>
        <v>368</v>
      </c>
      <c r="B399" s="48" t="s">
        <v>434</v>
      </c>
      <c r="C399" s="40" t="s">
        <v>110</v>
      </c>
      <c r="D399" s="7">
        <v>7038.2751999999991</v>
      </c>
      <c r="E399" s="3"/>
    </row>
    <row r="400" spans="1:5" s="24" customFormat="1" ht="25.5" x14ac:dyDescent="0.35">
      <c r="A400" s="1">
        <f t="shared" si="11"/>
        <v>369</v>
      </c>
      <c r="B400" s="48" t="s">
        <v>435</v>
      </c>
      <c r="C400" s="40" t="s">
        <v>110</v>
      </c>
      <c r="D400" s="7">
        <v>11516.699699999999</v>
      </c>
      <c r="E400" s="3"/>
    </row>
    <row r="401" spans="1:5" s="24" customFormat="1" ht="25.5" x14ac:dyDescent="0.35">
      <c r="A401" s="1">
        <f t="shared" si="11"/>
        <v>370</v>
      </c>
      <c r="B401" s="48" t="s">
        <v>436</v>
      </c>
      <c r="C401" s="40" t="s">
        <v>110</v>
      </c>
      <c r="D401" s="7">
        <v>12796.64452</v>
      </c>
      <c r="E401" s="3"/>
    </row>
    <row r="402" spans="1:5" s="24" customFormat="1" ht="25.5" x14ac:dyDescent="0.35">
      <c r="A402" s="1">
        <f t="shared" si="11"/>
        <v>371</v>
      </c>
      <c r="B402" s="48" t="s">
        <v>437</v>
      </c>
      <c r="C402" s="40" t="s">
        <v>110</v>
      </c>
      <c r="D402" s="7">
        <v>6005.4046799999996</v>
      </c>
      <c r="E402" s="3"/>
    </row>
    <row r="403" spans="1:5" s="24" customFormat="1" ht="25.5" x14ac:dyDescent="0.35">
      <c r="A403" s="1">
        <f t="shared" si="11"/>
        <v>372</v>
      </c>
      <c r="B403" s="48" t="s">
        <v>438</v>
      </c>
      <c r="C403" s="40" t="s">
        <v>110</v>
      </c>
      <c r="D403" s="7">
        <v>15013.73236</v>
      </c>
      <c r="E403" s="3"/>
    </row>
    <row r="404" spans="1:5" s="24" customFormat="1" ht="25.5" x14ac:dyDescent="0.35">
      <c r="A404" s="1">
        <f t="shared" si="11"/>
        <v>373</v>
      </c>
      <c r="B404" s="48" t="s">
        <v>439</v>
      </c>
      <c r="C404" s="40" t="s">
        <v>110</v>
      </c>
      <c r="D404" s="7">
        <v>4504.4494000000004</v>
      </c>
      <c r="E404" s="3"/>
    </row>
    <row r="405" spans="1:5" s="24" customFormat="1" ht="25.5" x14ac:dyDescent="0.35">
      <c r="A405" s="1">
        <f t="shared" si="11"/>
        <v>374</v>
      </c>
      <c r="B405" s="48" t="s">
        <v>440</v>
      </c>
      <c r="C405" s="40" t="s">
        <v>110</v>
      </c>
      <c r="D405" s="7">
        <v>3002.9749200000001</v>
      </c>
      <c r="E405" s="3"/>
    </row>
    <row r="406" spans="1:5" s="24" customFormat="1" ht="25.5" x14ac:dyDescent="0.35">
      <c r="A406" s="1">
        <f t="shared" si="11"/>
        <v>375</v>
      </c>
      <c r="B406" s="48" t="s">
        <v>441</v>
      </c>
      <c r="C406" s="40" t="s">
        <v>110</v>
      </c>
      <c r="D406" s="7">
        <v>3753.4265999999998</v>
      </c>
      <c r="E406" s="3"/>
    </row>
    <row r="407" spans="1:5" s="24" customFormat="1" ht="25.5" x14ac:dyDescent="0.35">
      <c r="A407" s="1">
        <f t="shared" si="11"/>
        <v>376</v>
      </c>
      <c r="B407" s="48" t="s">
        <v>442</v>
      </c>
      <c r="C407" s="40" t="s">
        <v>110</v>
      </c>
      <c r="D407" s="7">
        <v>6756.4015200000003</v>
      </c>
      <c r="E407" s="3"/>
    </row>
    <row r="408" spans="1:5" s="24" customFormat="1" ht="25.5" x14ac:dyDescent="0.35">
      <c r="A408" s="1">
        <f t="shared" si="11"/>
        <v>377</v>
      </c>
      <c r="B408" s="48" t="s">
        <v>443</v>
      </c>
      <c r="C408" s="40" t="s">
        <v>110</v>
      </c>
      <c r="D408" s="7">
        <v>15013.73236</v>
      </c>
      <c r="E408" s="3"/>
    </row>
    <row r="409" spans="1:5" s="24" customFormat="1" ht="25.5" x14ac:dyDescent="0.35">
      <c r="A409" s="1">
        <f t="shared" si="11"/>
        <v>378</v>
      </c>
      <c r="B409" s="48" t="s">
        <v>444</v>
      </c>
      <c r="C409" s="40" t="s">
        <v>110</v>
      </c>
      <c r="D409" s="7">
        <v>18350.591820000001</v>
      </c>
      <c r="E409" s="3"/>
    </row>
    <row r="410" spans="1:5" s="24" customFormat="1" ht="25.5" x14ac:dyDescent="0.35">
      <c r="A410" s="1">
        <f t="shared" si="11"/>
        <v>379</v>
      </c>
      <c r="B410" s="48" t="s">
        <v>445</v>
      </c>
      <c r="C410" s="40" t="s">
        <v>110</v>
      </c>
      <c r="D410" s="7">
        <v>48378.082500000004</v>
      </c>
      <c r="E410" s="3"/>
    </row>
    <row r="411" spans="1:5" s="24" customFormat="1" ht="51" x14ac:dyDescent="0.35">
      <c r="A411" s="1">
        <f t="shared" si="11"/>
        <v>380</v>
      </c>
      <c r="B411" s="48" t="s">
        <v>446</v>
      </c>
      <c r="C411" s="40" t="s">
        <v>447</v>
      </c>
      <c r="D411" s="7">
        <v>13988.143620000001</v>
      </c>
      <c r="E411" s="3"/>
    </row>
    <row r="412" spans="1:5" s="24" customFormat="1" ht="51" x14ac:dyDescent="0.35">
      <c r="A412" s="1">
        <f t="shared" si="11"/>
        <v>381</v>
      </c>
      <c r="B412" s="48" t="s">
        <v>448</v>
      </c>
      <c r="C412" s="40" t="s">
        <v>447</v>
      </c>
      <c r="D412" s="7">
        <v>17096.671900000001</v>
      </c>
      <c r="E412" s="3"/>
    </row>
    <row r="413" spans="1:5" s="24" customFormat="1" ht="63.75" x14ac:dyDescent="0.35">
      <c r="A413" s="1">
        <f t="shared" si="11"/>
        <v>382</v>
      </c>
      <c r="B413" s="48" t="s">
        <v>449</v>
      </c>
      <c r="C413" s="40" t="s">
        <v>447</v>
      </c>
      <c r="D413" s="7">
        <v>17096.671900000001</v>
      </c>
      <c r="E413" s="3"/>
    </row>
    <row r="414" spans="1:5" s="24" customFormat="1" ht="25.5" x14ac:dyDescent="0.35">
      <c r="A414" s="1">
        <f t="shared" si="11"/>
        <v>383</v>
      </c>
      <c r="B414" s="48" t="s">
        <v>450</v>
      </c>
      <c r="C414" s="40" t="s">
        <v>451</v>
      </c>
      <c r="D414" s="7">
        <v>4896.0689800000009</v>
      </c>
      <c r="E414" s="3"/>
    </row>
    <row r="415" spans="1:5" s="24" customFormat="1" ht="25.5" x14ac:dyDescent="0.35">
      <c r="A415" s="1">
        <f t="shared" si="11"/>
        <v>384</v>
      </c>
      <c r="B415" s="48" t="s">
        <v>452</v>
      </c>
      <c r="C415" s="40" t="s">
        <v>101</v>
      </c>
      <c r="D415" s="7">
        <v>2333.6093000000001</v>
      </c>
      <c r="E415" s="3"/>
    </row>
    <row r="416" spans="1:5" s="24" customFormat="1" ht="25.5" x14ac:dyDescent="0.35">
      <c r="A416" s="1">
        <f t="shared" si="11"/>
        <v>385</v>
      </c>
      <c r="B416" s="48" t="s">
        <v>453</v>
      </c>
      <c r="C416" s="40" t="s">
        <v>317</v>
      </c>
      <c r="D416" s="7">
        <v>2235.31176</v>
      </c>
      <c r="E416" s="3"/>
    </row>
    <row r="417" spans="1:5" s="24" customFormat="1" ht="25.5" x14ac:dyDescent="0.35">
      <c r="A417" s="1">
        <f t="shared" si="11"/>
        <v>386</v>
      </c>
      <c r="B417" s="48" t="s">
        <v>454</v>
      </c>
      <c r="C417" s="40" t="s">
        <v>317</v>
      </c>
      <c r="D417" s="7">
        <v>2235.31176</v>
      </c>
      <c r="E417" s="3"/>
    </row>
    <row r="418" spans="1:5" s="24" customFormat="1" ht="25.5" x14ac:dyDescent="0.35">
      <c r="A418" s="1">
        <f t="shared" si="11"/>
        <v>387</v>
      </c>
      <c r="B418" s="48" t="s">
        <v>455</v>
      </c>
      <c r="C418" s="40" t="s">
        <v>317</v>
      </c>
      <c r="D418" s="7">
        <v>2980.5844200000001</v>
      </c>
      <c r="E418" s="3"/>
    </row>
    <row r="419" spans="1:5" s="24" customFormat="1" ht="25.5" x14ac:dyDescent="0.35">
      <c r="A419" s="1">
        <f t="shared" si="11"/>
        <v>388</v>
      </c>
      <c r="B419" s="48" t="s">
        <v>456</v>
      </c>
      <c r="C419" s="40" t="s">
        <v>317</v>
      </c>
      <c r="D419" s="7">
        <v>2270.6692800000001</v>
      </c>
      <c r="E419" s="3"/>
    </row>
    <row r="420" spans="1:5" s="24" customFormat="1" ht="25.5" x14ac:dyDescent="0.35">
      <c r="A420" s="1">
        <f t="shared" si="11"/>
        <v>389</v>
      </c>
      <c r="B420" s="48" t="s">
        <v>457</v>
      </c>
      <c r="C420" s="40" t="s">
        <v>317</v>
      </c>
      <c r="D420" s="7">
        <v>2270.6692800000001</v>
      </c>
      <c r="E420" s="3"/>
    </row>
    <row r="421" spans="1:5" s="24" customFormat="1" ht="25.5" x14ac:dyDescent="0.35">
      <c r="A421" s="1">
        <f t="shared" si="11"/>
        <v>390</v>
      </c>
      <c r="B421" s="48" t="s">
        <v>458</v>
      </c>
      <c r="C421" s="40" t="s">
        <v>317</v>
      </c>
      <c r="D421" s="7">
        <v>6812.0467799999997</v>
      </c>
      <c r="E421" s="3"/>
    </row>
    <row r="422" spans="1:5" s="24" customFormat="1" ht="38.25" x14ac:dyDescent="0.35">
      <c r="A422" s="1">
        <f t="shared" si="11"/>
        <v>391</v>
      </c>
      <c r="B422" s="48" t="s">
        <v>459</v>
      </c>
      <c r="C422" s="40" t="s">
        <v>460</v>
      </c>
      <c r="D422" s="7">
        <v>10932.67758</v>
      </c>
      <c r="E422" s="3"/>
    </row>
    <row r="423" spans="1:5" s="24" customFormat="1" ht="25.5" x14ac:dyDescent="0.35">
      <c r="A423" s="1">
        <f t="shared" si="11"/>
        <v>392</v>
      </c>
      <c r="B423" s="48" t="s">
        <v>321</v>
      </c>
      <c r="C423" s="40" t="s">
        <v>110</v>
      </c>
      <c r="D423" s="7">
        <v>2980.5844200000001</v>
      </c>
      <c r="E423" s="3"/>
    </row>
    <row r="424" spans="1:5" s="24" customFormat="1" ht="25.5" x14ac:dyDescent="0.35">
      <c r="A424" s="1">
        <f t="shared" si="11"/>
        <v>393</v>
      </c>
      <c r="B424" s="48" t="s">
        <v>325</v>
      </c>
      <c r="C424" s="40" t="s">
        <v>110</v>
      </c>
      <c r="D424" s="7">
        <v>5215.9091600000002</v>
      </c>
      <c r="E424" s="3"/>
    </row>
    <row r="425" spans="1:5" s="24" customFormat="1" ht="25.5" x14ac:dyDescent="0.35">
      <c r="A425" s="1">
        <f t="shared" si="11"/>
        <v>394</v>
      </c>
      <c r="B425" s="48" t="s">
        <v>326</v>
      </c>
      <c r="C425" s="40" t="s">
        <v>110</v>
      </c>
      <c r="D425" s="7">
        <v>9107.1703800000014</v>
      </c>
      <c r="E425" s="3"/>
    </row>
    <row r="426" spans="1:5" s="24" customFormat="1" ht="25.5" x14ac:dyDescent="0.35">
      <c r="A426" s="1">
        <f t="shared" si="11"/>
        <v>395</v>
      </c>
      <c r="B426" s="48" t="s">
        <v>327</v>
      </c>
      <c r="C426" s="40" t="s">
        <v>110</v>
      </c>
      <c r="D426" s="7">
        <v>17386.372520000001</v>
      </c>
      <c r="E426" s="3"/>
    </row>
    <row r="427" spans="1:5" s="24" customFormat="1" ht="25.5" x14ac:dyDescent="0.35">
      <c r="A427" s="1">
        <f t="shared" si="11"/>
        <v>396</v>
      </c>
      <c r="B427" s="48" t="s">
        <v>462</v>
      </c>
      <c r="C427" s="40" t="s">
        <v>110</v>
      </c>
      <c r="D427" s="7">
        <v>36428.668539999999</v>
      </c>
      <c r="E427" s="3"/>
    </row>
    <row r="428" spans="1:5" s="24" customFormat="1" ht="25.5" x14ac:dyDescent="0.35">
      <c r="A428" s="1">
        <f t="shared" si="11"/>
        <v>397</v>
      </c>
      <c r="B428" s="48" t="s">
        <v>463</v>
      </c>
      <c r="C428" s="40" t="s">
        <v>110</v>
      </c>
      <c r="D428" s="7">
        <v>48847.737840000002</v>
      </c>
      <c r="E428" s="3"/>
    </row>
    <row r="429" spans="1:5" s="24" customFormat="1" ht="25.5" x14ac:dyDescent="0.35">
      <c r="A429" s="1">
        <f t="shared" si="11"/>
        <v>398</v>
      </c>
      <c r="B429" s="48" t="s">
        <v>415</v>
      </c>
      <c r="C429" s="40" t="s">
        <v>317</v>
      </c>
      <c r="D429" s="7">
        <v>6327.8538400000007</v>
      </c>
      <c r="E429" s="3"/>
    </row>
    <row r="430" spans="1:5" s="24" customFormat="1" ht="25.5" x14ac:dyDescent="0.35">
      <c r="A430" s="1">
        <f t="shared" si="11"/>
        <v>399</v>
      </c>
      <c r="B430" s="48" t="s">
        <v>416</v>
      </c>
      <c r="C430" s="40" t="s">
        <v>317</v>
      </c>
      <c r="D430" s="7">
        <v>7812.6879600000011</v>
      </c>
      <c r="E430" s="3"/>
    </row>
    <row r="431" spans="1:5" s="24" customFormat="1" ht="35.25" customHeight="1" x14ac:dyDescent="0.35">
      <c r="A431" s="1">
        <f t="shared" si="11"/>
        <v>400</v>
      </c>
      <c r="B431" s="48" t="s">
        <v>458</v>
      </c>
      <c r="C431" s="40" t="s">
        <v>317</v>
      </c>
      <c r="D431" s="7">
        <v>6812.0467799999997</v>
      </c>
      <c r="E431" s="3"/>
    </row>
    <row r="432" spans="1:5" s="24" customFormat="1" ht="25.5" x14ac:dyDescent="0.35">
      <c r="A432" s="1">
        <f t="shared" si="11"/>
        <v>401</v>
      </c>
      <c r="B432" s="48" t="s">
        <v>316</v>
      </c>
      <c r="C432" s="40" t="s">
        <v>317</v>
      </c>
      <c r="D432" s="7">
        <v>4218.91536</v>
      </c>
      <c r="E432" s="3"/>
    </row>
    <row r="433" spans="1:5" s="24" customFormat="1" ht="25.5" x14ac:dyDescent="0.35">
      <c r="A433" s="1">
        <f t="shared" si="11"/>
        <v>402</v>
      </c>
      <c r="B433" s="48" t="s">
        <v>461</v>
      </c>
      <c r="C433" s="40" t="s">
        <v>317</v>
      </c>
      <c r="D433" s="7">
        <v>6327.8538400000007</v>
      </c>
      <c r="E433" s="3"/>
    </row>
    <row r="434" spans="1:5" s="24" customFormat="1" ht="25.5" x14ac:dyDescent="0.35">
      <c r="A434" s="1">
        <f t="shared" si="11"/>
        <v>403</v>
      </c>
      <c r="B434" s="48" t="s">
        <v>464</v>
      </c>
      <c r="C434" s="40" t="s">
        <v>317</v>
      </c>
      <c r="D434" s="7">
        <v>9374.9997000000003</v>
      </c>
      <c r="E434" s="3"/>
    </row>
    <row r="435" spans="1:5" s="24" customFormat="1" ht="25.5" x14ac:dyDescent="0.35">
      <c r="A435" s="1">
        <f t="shared" si="11"/>
        <v>404</v>
      </c>
      <c r="B435" s="48" t="s">
        <v>465</v>
      </c>
      <c r="C435" s="40" t="s">
        <v>317</v>
      </c>
      <c r="D435" s="7">
        <v>2955.6368600000001</v>
      </c>
      <c r="E435" s="3"/>
    </row>
    <row r="436" spans="1:5" s="24" customFormat="1" ht="25.5" x14ac:dyDescent="0.35">
      <c r="A436" s="1">
        <f t="shared" si="11"/>
        <v>405</v>
      </c>
      <c r="B436" s="48" t="s">
        <v>466</v>
      </c>
      <c r="C436" s="40" t="s">
        <v>317</v>
      </c>
      <c r="D436" s="7">
        <v>4433.7084000000004</v>
      </c>
      <c r="E436" s="3"/>
    </row>
    <row r="437" spans="1:5" s="24" customFormat="1" ht="25.5" x14ac:dyDescent="0.35">
      <c r="A437" s="1">
        <f t="shared" si="11"/>
        <v>406</v>
      </c>
      <c r="B437" s="48" t="s">
        <v>467</v>
      </c>
      <c r="C437" s="40" t="s">
        <v>317</v>
      </c>
      <c r="D437" s="7">
        <v>5911.7929199999999</v>
      </c>
      <c r="E437" s="3"/>
    </row>
    <row r="438" spans="1:5" s="24" customFormat="1" ht="25.5" x14ac:dyDescent="0.35">
      <c r="A438" s="1">
        <f t="shared" si="11"/>
        <v>407</v>
      </c>
      <c r="B438" s="48" t="s">
        <v>468</v>
      </c>
      <c r="C438" s="40" t="s">
        <v>317</v>
      </c>
      <c r="D438" s="7">
        <v>4433.7084000000004</v>
      </c>
      <c r="E438" s="3"/>
    </row>
    <row r="439" spans="1:5" s="24" customFormat="1" ht="25.5" x14ac:dyDescent="0.35">
      <c r="A439" s="1">
        <f t="shared" si="11"/>
        <v>408</v>
      </c>
      <c r="B439" s="48" t="s">
        <v>469</v>
      </c>
      <c r="C439" s="40" t="s">
        <v>317</v>
      </c>
      <c r="D439" s="7">
        <v>5911.7929199999999</v>
      </c>
      <c r="E439" s="3"/>
    </row>
    <row r="440" spans="1:5" s="24" customFormat="1" ht="25.5" x14ac:dyDescent="0.35">
      <c r="A440" s="1">
        <f t="shared" si="11"/>
        <v>409</v>
      </c>
      <c r="B440" s="48" t="s">
        <v>470</v>
      </c>
      <c r="C440" s="40" t="s">
        <v>317</v>
      </c>
      <c r="D440" s="7">
        <v>7389.3322799999996</v>
      </c>
      <c r="E440" s="3"/>
    </row>
    <row r="441" spans="1:5" s="24" customFormat="1" ht="25.5" x14ac:dyDescent="0.35">
      <c r="A441" s="1">
        <f t="shared" si="11"/>
        <v>410</v>
      </c>
      <c r="B441" s="48" t="s">
        <v>471</v>
      </c>
      <c r="C441" s="40" t="s">
        <v>317</v>
      </c>
      <c r="D441" s="7">
        <v>1478.0715400000001</v>
      </c>
      <c r="E441" s="3"/>
    </row>
    <row r="442" spans="1:5" s="24" customFormat="1" ht="25.5" x14ac:dyDescent="0.35">
      <c r="A442" s="1">
        <f t="shared" si="11"/>
        <v>411</v>
      </c>
      <c r="B442" s="48" t="s">
        <v>472</v>
      </c>
      <c r="C442" s="40" t="s">
        <v>317</v>
      </c>
      <c r="D442" s="7">
        <v>739.04226000000006</v>
      </c>
      <c r="E442" s="3"/>
    </row>
    <row r="443" spans="1:5" s="24" customFormat="1" ht="25.5" x14ac:dyDescent="0.35">
      <c r="A443" s="1">
        <f t="shared" si="11"/>
        <v>412</v>
      </c>
      <c r="B443" s="48" t="s">
        <v>465</v>
      </c>
      <c r="C443" s="40" t="s">
        <v>317</v>
      </c>
      <c r="D443" s="7">
        <v>2955.6368600000001</v>
      </c>
      <c r="E443" s="3"/>
    </row>
    <row r="444" spans="1:5" s="24" customFormat="1" ht="25.5" x14ac:dyDescent="0.35">
      <c r="A444" s="1">
        <f t="shared" si="11"/>
        <v>413</v>
      </c>
      <c r="B444" s="48" t="s">
        <v>466</v>
      </c>
      <c r="C444" s="40" t="s">
        <v>317</v>
      </c>
      <c r="D444" s="7">
        <v>4433.7084000000004</v>
      </c>
      <c r="E444" s="3"/>
    </row>
    <row r="445" spans="1:5" s="24" customFormat="1" ht="25.5" x14ac:dyDescent="0.35">
      <c r="A445" s="1">
        <f t="shared" ref="A445:A471" si="12">A444+1</f>
        <v>414</v>
      </c>
      <c r="B445" s="48" t="s">
        <v>467</v>
      </c>
      <c r="C445" s="40" t="s">
        <v>317</v>
      </c>
      <c r="D445" s="7">
        <v>5911.7929199999999</v>
      </c>
      <c r="E445" s="3"/>
    </row>
    <row r="446" spans="1:5" s="24" customFormat="1" ht="25.5" x14ac:dyDescent="0.35">
      <c r="A446" s="1">
        <f t="shared" si="12"/>
        <v>415</v>
      </c>
      <c r="B446" s="48" t="s">
        <v>468</v>
      </c>
      <c r="C446" s="40" t="s">
        <v>317</v>
      </c>
      <c r="D446" s="7">
        <v>4433.7084000000004</v>
      </c>
      <c r="E446" s="3"/>
    </row>
    <row r="447" spans="1:5" s="24" customFormat="1" ht="25.5" x14ac:dyDescent="0.35">
      <c r="A447" s="1">
        <f t="shared" si="12"/>
        <v>416</v>
      </c>
      <c r="B447" s="48" t="s">
        <v>469</v>
      </c>
      <c r="C447" s="40" t="s">
        <v>317</v>
      </c>
      <c r="D447" s="7">
        <v>5911.7929199999999</v>
      </c>
      <c r="E447" s="3"/>
    </row>
    <row r="448" spans="1:5" s="24" customFormat="1" ht="25.5" x14ac:dyDescent="0.35">
      <c r="A448" s="1">
        <f t="shared" si="12"/>
        <v>417</v>
      </c>
      <c r="B448" s="48" t="s">
        <v>470</v>
      </c>
      <c r="C448" s="40" t="s">
        <v>317</v>
      </c>
      <c r="D448" s="7">
        <v>7389.3322799999996</v>
      </c>
      <c r="E448" s="3"/>
    </row>
    <row r="449" spans="1:5" s="24" customFormat="1" ht="25.5" x14ac:dyDescent="0.35">
      <c r="A449" s="1">
        <f t="shared" si="12"/>
        <v>418</v>
      </c>
      <c r="B449" s="48" t="s">
        <v>323</v>
      </c>
      <c r="C449" s="40" t="s">
        <v>110</v>
      </c>
      <c r="D449" s="7">
        <v>2072.5425600000003</v>
      </c>
      <c r="E449" s="3"/>
    </row>
    <row r="450" spans="1:5" s="24" customFormat="1" ht="25.5" x14ac:dyDescent="0.35">
      <c r="A450" s="1">
        <f t="shared" si="12"/>
        <v>419</v>
      </c>
      <c r="B450" s="48" t="s">
        <v>473</v>
      </c>
      <c r="C450" s="40" t="s">
        <v>110</v>
      </c>
      <c r="D450" s="7">
        <v>2072.5425600000003</v>
      </c>
      <c r="E450" s="3"/>
    </row>
    <row r="451" spans="1:5" s="24" customFormat="1" ht="25.5" x14ac:dyDescent="0.35">
      <c r="A451" s="1">
        <f t="shared" si="12"/>
        <v>420</v>
      </c>
      <c r="B451" s="48" t="s">
        <v>474</v>
      </c>
      <c r="C451" s="40" t="s">
        <v>110</v>
      </c>
      <c r="D451" s="7">
        <v>4144.5399600000001</v>
      </c>
      <c r="E451" s="3"/>
    </row>
    <row r="452" spans="1:5" s="24" customFormat="1" ht="25.5" x14ac:dyDescent="0.35">
      <c r="A452" s="1">
        <f t="shared" si="12"/>
        <v>421</v>
      </c>
      <c r="B452" s="48" t="s">
        <v>475</v>
      </c>
      <c r="C452" s="40" t="s">
        <v>110</v>
      </c>
      <c r="D452" s="7">
        <v>2763.1953799999997</v>
      </c>
      <c r="E452" s="3"/>
    </row>
    <row r="453" spans="1:5" s="24" customFormat="1" ht="25.5" x14ac:dyDescent="0.35">
      <c r="A453" s="1">
        <f t="shared" si="12"/>
        <v>422</v>
      </c>
      <c r="B453" s="48" t="s">
        <v>476</v>
      </c>
      <c r="C453" s="40" t="s">
        <v>110</v>
      </c>
      <c r="D453" s="7">
        <v>17652.644239999998</v>
      </c>
      <c r="E453" s="3"/>
    </row>
    <row r="454" spans="1:5" s="24" customFormat="1" ht="25.5" x14ac:dyDescent="0.35">
      <c r="A454" s="1">
        <f t="shared" si="12"/>
        <v>423</v>
      </c>
      <c r="B454" s="48" t="s">
        <v>477</v>
      </c>
      <c r="C454" s="40" t="s">
        <v>110</v>
      </c>
      <c r="D454" s="7">
        <v>32235.765100000001</v>
      </c>
      <c r="E454" s="3"/>
    </row>
    <row r="455" spans="1:5" s="24" customFormat="1" ht="25.5" x14ac:dyDescent="0.35">
      <c r="A455" s="1">
        <f t="shared" si="12"/>
        <v>424</v>
      </c>
      <c r="B455" s="48" t="s">
        <v>478</v>
      </c>
      <c r="C455" s="40" t="s">
        <v>110</v>
      </c>
      <c r="D455" s="7">
        <v>5525.8845399999991</v>
      </c>
      <c r="E455" s="3"/>
    </row>
    <row r="456" spans="1:5" s="24" customFormat="1" ht="25.5" x14ac:dyDescent="0.35">
      <c r="A456" s="1">
        <f t="shared" si="12"/>
        <v>425</v>
      </c>
      <c r="B456" s="48" t="s">
        <v>479</v>
      </c>
      <c r="C456" s="40" t="s">
        <v>110</v>
      </c>
      <c r="D456" s="7">
        <v>2020.5187200000003</v>
      </c>
      <c r="E456" s="3"/>
    </row>
    <row r="457" spans="1:5" s="24" customFormat="1" ht="25.5" x14ac:dyDescent="0.35">
      <c r="A457" s="1">
        <f t="shared" si="12"/>
        <v>426</v>
      </c>
      <c r="B457" s="48" t="s">
        <v>480</v>
      </c>
      <c r="C457" s="40" t="s">
        <v>110</v>
      </c>
      <c r="D457" s="7">
        <v>7482.9440400000003</v>
      </c>
      <c r="E457" s="3"/>
    </row>
    <row r="458" spans="1:5" s="24" customFormat="1" ht="25.5" x14ac:dyDescent="0.35">
      <c r="A458" s="1">
        <f t="shared" si="12"/>
        <v>427</v>
      </c>
      <c r="B458" s="48" t="s">
        <v>481</v>
      </c>
      <c r="C458" s="40" t="s">
        <v>110</v>
      </c>
      <c r="D458" s="7">
        <v>8979.7327400000013</v>
      </c>
      <c r="E458" s="3"/>
    </row>
    <row r="459" spans="1:5" s="24" customFormat="1" ht="25.5" x14ac:dyDescent="0.35">
      <c r="A459" s="1">
        <f t="shared" si="12"/>
        <v>428</v>
      </c>
      <c r="B459" s="48" t="s">
        <v>324</v>
      </c>
      <c r="C459" s="40" t="s">
        <v>110</v>
      </c>
      <c r="D459" s="7">
        <v>9210.1407200000012</v>
      </c>
      <c r="E459" s="3"/>
    </row>
    <row r="460" spans="1:5" s="24" customFormat="1" ht="25.5" x14ac:dyDescent="0.35">
      <c r="A460" s="1">
        <f t="shared" si="12"/>
        <v>429</v>
      </c>
      <c r="B460" s="48" t="s">
        <v>482</v>
      </c>
      <c r="C460" s="40" t="s">
        <v>110</v>
      </c>
      <c r="D460" s="7">
        <v>26095.679940000002</v>
      </c>
      <c r="E460" s="3"/>
    </row>
    <row r="461" spans="1:5" s="17" customFormat="1" ht="25.5" x14ac:dyDescent="0.2">
      <c r="A461" s="1">
        <f t="shared" si="12"/>
        <v>430</v>
      </c>
      <c r="B461" s="46" t="s">
        <v>312</v>
      </c>
      <c r="C461" s="40" t="s">
        <v>313</v>
      </c>
      <c r="D461" s="7">
        <v>1481</v>
      </c>
      <c r="E461" s="3"/>
    </row>
    <row r="462" spans="1:5" s="17" customFormat="1" ht="25.5" x14ac:dyDescent="0.2">
      <c r="A462" s="1">
        <f t="shared" si="12"/>
        <v>431</v>
      </c>
      <c r="B462" s="46" t="s">
        <v>314</v>
      </c>
      <c r="C462" s="40" t="s">
        <v>313</v>
      </c>
      <c r="D462" s="7">
        <v>741</v>
      </c>
      <c r="E462" s="3"/>
    </row>
    <row r="463" spans="1:5" s="17" customFormat="1" ht="38.25" x14ac:dyDescent="0.2">
      <c r="A463" s="1">
        <f t="shared" si="12"/>
        <v>432</v>
      </c>
      <c r="B463" s="46" t="s">
        <v>318</v>
      </c>
      <c r="C463" s="40" t="s">
        <v>311</v>
      </c>
      <c r="D463" s="7">
        <v>1331.04</v>
      </c>
      <c r="E463" s="3"/>
    </row>
    <row r="464" spans="1:5" s="17" customFormat="1" ht="15" x14ac:dyDescent="0.2">
      <c r="A464" s="1">
        <f t="shared" si="12"/>
        <v>433</v>
      </c>
      <c r="B464" s="46" t="s">
        <v>319</v>
      </c>
      <c r="C464" s="40" t="s">
        <v>320</v>
      </c>
      <c r="D464" s="7">
        <v>2191.1538</v>
      </c>
      <c r="E464" s="3"/>
    </row>
    <row r="465" spans="1:5" s="17" customFormat="1" ht="27" customHeight="1" x14ac:dyDescent="0.2">
      <c r="A465" s="1">
        <f t="shared" si="12"/>
        <v>434</v>
      </c>
      <c r="B465" s="46" t="s">
        <v>321</v>
      </c>
      <c r="C465" s="40" t="s">
        <v>110</v>
      </c>
      <c r="D465" s="7">
        <v>2677.4907999999996</v>
      </c>
      <c r="E465" s="3"/>
    </row>
    <row r="466" spans="1:5" s="17" customFormat="1" ht="27" customHeight="1" x14ac:dyDescent="0.2">
      <c r="A466" s="1">
        <f t="shared" si="12"/>
        <v>435</v>
      </c>
      <c r="B466" s="45" t="s">
        <v>322</v>
      </c>
      <c r="C466" s="40" t="s">
        <v>110</v>
      </c>
      <c r="D466" s="7">
        <v>41649.515999999996</v>
      </c>
      <c r="E466" s="3"/>
    </row>
    <row r="467" spans="1:5" s="17" customFormat="1" ht="27" customHeight="1" x14ac:dyDescent="0.2">
      <c r="A467" s="1">
        <f t="shared" si="12"/>
        <v>436</v>
      </c>
      <c r="B467" s="45" t="s">
        <v>323</v>
      </c>
      <c r="C467" s="40" t="s">
        <v>110</v>
      </c>
      <c r="D467" s="7">
        <v>1861.7685999999999</v>
      </c>
      <c r="E467" s="3"/>
    </row>
    <row r="468" spans="1:5" s="17" customFormat="1" ht="27" customHeight="1" x14ac:dyDescent="0.2">
      <c r="A468" s="1">
        <f t="shared" si="12"/>
        <v>437</v>
      </c>
      <c r="B468" s="45" t="s">
        <v>324</v>
      </c>
      <c r="C468" s="40" t="s">
        <v>110</v>
      </c>
      <c r="D468" s="7">
        <v>8273.5581999999995</v>
      </c>
      <c r="E468" s="3"/>
    </row>
    <row r="469" spans="1:5" s="17" customFormat="1" ht="27" customHeight="1" x14ac:dyDescent="0.2">
      <c r="A469" s="1">
        <f t="shared" si="12"/>
        <v>438</v>
      </c>
      <c r="B469" s="45" t="s">
        <v>325</v>
      </c>
      <c r="C469" s="40" t="s">
        <v>110</v>
      </c>
      <c r="D469" s="7">
        <v>4685.5086000000001</v>
      </c>
      <c r="E469" s="3"/>
    </row>
    <row r="470" spans="1:5" s="17" customFormat="1" ht="27" customHeight="1" x14ac:dyDescent="0.2">
      <c r="A470" s="1">
        <f t="shared" si="12"/>
        <v>439</v>
      </c>
      <c r="B470" s="45" t="s">
        <v>326</v>
      </c>
      <c r="C470" s="40" t="s">
        <v>110</v>
      </c>
      <c r="D470" s="7">
        <v>8181.058</v>
      </c>
      <c r="E470" s="3"/>
    </row>
    <row r="471" spans="1:5" s="17" customFormat="1" ht="27" customHeight="1" x14ac:dyDescent="0.2">
      <c r="A471" s="1">
        <f t="shared" si="12"/>
        <v>440</v>
      </c>
      <c r="B471" s="45" t="s">
        <v>327</v>
      </c>
      <c r="C471" s="40" t="s">
        <v>110</v>
      </c>
      <c r="D471" s="7">
        <v>15618.338399999999</v>
      </c>
      <c r="E471" s="3"/>
    </row>
    <row r="472" spans="1:5" s="17" customFormat="1" ht="15" x14ac:dyDescent="0.2">
      <c r="A472" s="25"/>
      <c r="B472" s="26"/>
      <c r="C472" s="26"/>
      <c r="D472" s="27"/>
    </row>
    <row r="473" spans="1:5" s="17" customFormat="1" ht="15" x14ac:dyDescent="0.2">
      <c r="A473" s="25"/>
      <c r="B473" s="26"/>
      <c r="C473" s="26"/>
      <c r="D473" s="27"/>
    </row>
    <row r="474" spans="1:5" s="17" customFormat="1" ht="15" x14ac:dyDescent="0.2">
      <c r="A474" s="25"/>
      <c r="B474" s="26"/>
      <c r="C474" s="26"/>
      <c r="D474" s="27"/>
    </row>
    <row r="475" spans="1:5" s="17" customFormat="1" ht="15" x14ac:dyDescent="0.2">
      <c r="A475" s="25"/>
      <c r="B475" s="26"/>
      <c r="C475" s="26"/>
      <c r="D475" s="27"/>
    </row>
    <row r="476" spans="1:5" s="17" customFormat="1" ht="15" x14ac:dyDescent="0.2">
      <c r="A476" s="25"/>
      <c r="B476" s="26"/>
      <c r="C476" s="26"/>
      <c r="D476" s="27"/>
    </row>
    <row r="477" spans="1:5" s="17" customFormat="1" ht="15" x14ac:dyDescent="0.2">
      <c r="A477" s="25"/>
      <c r="B477" s="26"/>
      <c r="C477" s="26"/>
      <c r="D477" s="27"/>
    </row>
    <row r="478" spans="1:5" s="17" customFormat="1" ht="15" x14ac:dyDescent="0.2">
      <c r="A478" s="25"/>
      <c r="B478" s="26"/>
      <c r="C478" s="26"/>
      <c r="D478" s="27"/>
    </row>
    <row r="479" spans="1:5" s="17" customFormat="1" ht="15" x14ac:dyDescent="0.2">
      <c r="A479" s="25"/>
      <c r="B479" s="26"/>
      <c r="C479" s="26"/>
      <c r="D479" s="27"/>
    </row>
    <row r="480" spans="1:5" s="17" customFormat="1" ht="15" x14ac:dyDescent="0.2">
      <c r="A480" s="25"/>
      <c r="B480" s="26"/>
      <c r="C480" s="26"/>
      <c r="D480" s="27"/>
    </row>
    <row r="481" spans="1:4" s="17" customFormat="1" ht="15" x14ac:dyDescent="0.2">
      <c r="A481" s="25"/>
      <c r="B481" s="26"/>
      <c r="C481" s="26"/>
      <c r="D481" s="27"/>
    </row>
    <row r="482" spans="1:4" s="17" customFormat="1" ht="15" x14ac:dyDescent="0.2">
      <c r="A482" s="25"/>
      <c r="B482" s="26"/>
      <c r="C482" s="26"/>
      <c r="D482" s="27"/>
    </row>
    <row r="483" spans="1:4" s="17" customFormat="1" ht="15" x14ac:dyDescent="0.2">
      <c r="A483" s="25"/>
      <c r="B483" s="26"/>
      <c r="C483" s="26"/>
      <c r="D483" s="27"/>
    </row>
    <row r="484" spans="1:4" s="17" customFormat="1" ht="15" x14ac:dyDescent="0.2">
      <c r="A484" s="49"/>
      <c r="B484" s="49"/>
      <c r="C484" s="49"/>
      <c r="D484" s="49"/>
    </row>
  </sheetData>
  <autoFilter ref="A18:D471"/>
  <mergeCells count="9">
    <mergeCell ref="A484:D484"/>
    <mergeCell ref="B9:C10"/>
    <mergeCell ref="A2:B2"/>
    <mergeCell ref="A7:B7"/>
    <mergeCell ref="A14:B14"/>
    <mergeCell ref="A5:B5"/>
    <mergeCell ref="C6:D6"/>
    <mergeCell ref="C2:D2"/>
    <mergeCell ref="C3:D3"/>
  </mergeCells>
  <pageMargins left="0.70866141732283472" right="0.70866141732283472" top="0.74803149606299213" bottom="0.74803149606299213" header="0.31496062992125984" footer="0.31496062992125984"/>
  <pageSetup paperSize="9" scale="78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0"/>
  <sheetViews>
    <sheetView workbookViewId="0">
      <selection activeCell="A49" sqref="A49"/>
    </sheetView>
  </sheetViews>
  <sheetFormatPr defaultRowHeight="12.75" x14ac:dyDescent="0.2"/>
  <sheetData>
    <row r="30" spans="4:4" x14ac:dyDescent="0.2">
      <c r="D30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31" sqref="L31:M31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Лист7</vt:lpstr>
      <vt:lpstr>Лист1</vt:lpstr>
      <vt:lpstr>Лист3</vt:lpstr>
      <vt:lpstr>Лист7!Область_печати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keywords>12.03.2008</cp:keywords>
  <cp:lastModifiedBy>Bessonov.DA</cp:lastModifiedBy>
  <cp:lastPrinted>2018-01-26T12:54:30Z</cp:lastPrinted>
  <dcterms:created xsi:type="dcterms:W3CDTF">2003-01-28T12:33:10Z</dcterms:created>
  <dcterms:modified xsi:type="dcterms:W3CDTF">2018-05-29T14:43:07Z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